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shuichi.asai\Downloads\"/>
    </mc:Choice>
  </mc:AlternateContent>
  <xr:revisionPtr revIDLastSave="0" documentId="13_ncr:1_{BBF1CED1-E4DE-469D-921A-2CC7D1CF376A}" xr6:coauthVersionLast="47" xr6:coauthVersionMax="47" xr10:uidLastSave="{00000000-0000-0000-0000-000000000000}"/>
  <bookViews>
    <workbookView xWindow="-120" yWindow="-120" windowWidth="29040" windowHeight="15840" xr2:uid="{00000000-000D-0000-FFFF-FFFF00000000}"/>
  </bookViews>
  <sheets>
    <sheet name="出来高申請管理表" sheetId="2" r:id="rId1"/>
    <sheet name="A票・B票" sheetId="3" r:id="rId2"/>
    <sheet name="C票・D票" sheetId="4" r:id="rId3"/>
    <sheet name="E票・F票" sheetId="5" r:id="rId4"/>
  </sheets>
  <definedNames>
    <definedName name="_xlnm.Print_Area" localSheetId="1">A票・B票!$A:$AM</definedName>
    <definedName name="_xlnm.Print_Area" localSheetId="3">E票・F票!$A$1:$AL$72</definedName>
    <definedName name="_xlnm.Print_Area" localSheetId="0">出来高申請管理表!$B$1:$AP$29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2" l="1"/>
  <c r="R4" i="2"/>
  <c r="AB44" i="5" l="1"/>
  <c r="AO5" i="5" l="1"/>
  <c r="AO2" i="5"/>
  <c r="D14" i="3" l="1"/>
  <c r="G9" i="3" l="1"/>
  <c r="AP10" i="2" l="1"/>
  <c r="AP11" i="2"/>
  <c r="AP12" i="2"/>
  <c r="AP13" i="2"/>
  <c r="AP14" i="2"/>
  <c r="AP15" i="2"/>
  <c r="AP16" i="2"/>
  <c r="AP17" i="2"/>
  <c r="AP18" i="2"/>
  <c r="AP19" i="2"/>
  <c r="AP20" i="2"/>
  <c r="AP21" i="2"/>
  <c r="AP22" i="2"/>
  <c r="AP23" i="2"/>
  <c r="AP24" i="2"/>
  <c r="AP25" i="2"/>
  <c r="AP9" i="2"/>
  <c r="AO5" i="3" l="1"/>
  <c r="AR4" i="2"/>
  <c r="AO2" i="3"/>
  <c r="V26" i="2"/>
  <c r="R26" i="2"/>
  <c r="AF16" i="3"/>
  <c r="AF53" i="3" s="1"/>
  <c r="X16" i="3"/>
  <c r="X53" i="3" s="1"/>
  <c r="O16" i="3"/>
  <c r="O53" i="3" s="1"/>
  <c r="M14" i="3"/>
  <c r="M51" i="3" s="1"/>
  <c r="G46" i="3"/>
  <c r="G11" i="3"/>
  <c r="G48" i="3" s="1"/>
  <c r="D51" i="3"/>
  <c r="AF16" i="4" l="1"/>
  <c r="AF53" i="4" s="1"/>
  <c r="M14" i="4"/>
  <c r="M51" i="4" s="1"/>
  <c r="X16" i="4"/>
  <c r="X53" i="4" s="1"/>
  <c r="O16" i="4"/>
  <c r="O53" i="4" s="1"/>
  <c r="D14" i="4"/>
  <c r="D51" i="4" s="1"/>
  <c r="G11" i="4"/>
  <c r="G48" i="4" s="1"/>
  <c r="G9" i="4"/>
  <c r="G46" i="4" s="1"/>
  <c r="M14" i="5"/>
  <c r="M51" i="5" s="1"/>
  <c r="G11" i="5"/>
  <c r="G48" i="5" s="1"/>
  <c r="G9" i="5"/>
  <c r="G46" i="5" s="1"/>
  <c r="AO4" i="5"/>
  <c r="AO6" i="5" s="1"/>
  <c r="G44" i="5" s="1"/>
  <c r="AO4" i="3"/>
  <c r="AO6" i="3" s="1"/>
  <c r="AH21" i="3"/>
  <c r="AH20" i="3"/>
  <c r="AP26" i="2"/>
  <c r="AF16" i="5"/>
  <c r="AF53" i="5" s="1"/>
  <c r="X16" i="5"/>
  <c r="X53" i="5" s="1"/>
  <c r="D14" i="5"/>
  <c r="D51" i="5" s="1"/>
  <c r="O16" i="5"/>
  <c r="O53" i="5" s="1"/>
  <c r="AR3" i="2"/>
  <c r="AR1" i="2"/>
  <c r="AH21" i="4" l="1"/>
  <c r="AH58" i="4" s="1"/>
  <c r="AH20" i="4"/>
  <c r="AH57" i="4" s="1"/>
  <c r="AO1" i="5"/>
  <c r="AO7" i="5" s="1"/>
  <c r="AH58" i="3"/>
  <c r="AO3" i="5"/>
  <c r="AH57" i="3"/>
  <c r="G7" i="3"/>
  <c r="G44" i="3" s="1"/>
  <c r="AH27" i="3"/>
  <c r="AO1" i="3"/>
  <c r="AO7" i="3" s="1"/>
  <c r="AO3" i="3"/>
  <c r="F16" i="3"/>
  <c r="AH28" i="3"/>
  <c r="AH20" i="5"/>
  <c r="AH57" i="5" s="1"/>
  <c r="AH21" i="5"/>
  <c r="AH58" i="5" s="1"/>
  <c r="AH19" i="3"/>
  <c r="AH28" i="4" l="1"/>
  <c r="AH65" i="4" s="1"/>
  <c r="AH27" i="4"/>
  <c r="AH64" i="4" s="1"/>
  <c r="G7" i="4"/>
  <c r="G44" i="4" s="1"/>
  <c r="AH19" i="4"/>
  <c r="AH56" i="4" s="1"/>
  <c r="G7" i="5"/>
  <c r="AH28" i="5"/>
  <c r="AH64" i="5" s="1"/>
  <c r="AH27" i="5"/>
  <c r="AH63" i="5" s="1"/>
  <c r="AH19" i="5"/>
  <c r="AH56" i="5" s="1"/>
  <c r="N31" i="3"/>
  <c r="N29" i="3"/>
  <c r="N23" i="3"/>
  <c r="N25" i="3"/>
  <c r="N27" i="3"/>
  <c r="N21" i="3"/>
  <c r="AH31" i="3"/>
  <c r="AH65" i="3"/>
  <c r="AH26" i="3"/>
  <c r="AH64" i="3"/>
  <c r="AH22" i="3"/>
  <c r="F53" i="3"/>
  <c r="AH56" i="3"/>
  <c r="N25" i="4" l="1"/>
  <c r="N62" i="4" s="1"/>
  <c r="N29" i="4"/>
  <c r="N66" i="4" s="1"/>
  <c r="F16" i="4"/>
  <c r="F53" i="4" s="1"/>
  <c r="N31" i="4"/>
  <c r="N68" i="4" s="1"/>
  <c r="N27" i="4"/>
  <c r="N64" i="4" s="1"/>
  <c r="N23" i="4"/>
  <c r="N60" i="4" s="1"/>
  <c r="AH26" i="4"/>
  <c r="AH63" i="4" s="1"/>
  <c r="AH22" i="4"/>
  <c r="AH59" i="4" s="1"/>
  <c r="AH31" i="4"/>
  <c r="AH68" i="4" s="1"/>
  <c r="N21" i="4"/>
  <c r="N58" i="4" s="1"/>
  <c r="AH31" i="5"/>
  <c r="AH68" i="5" s="1"/>
  <c r="AH26" i="5"/>
  <c r="AH62" i="5" s="1"/>
  <c r="F16" i="5"/>
  <c r="F53" i="5" s="1"/>
  <c r="S20" i="3"/>
  <c r="S57" i="3" s="1"/>
  <c r="D23" i="3"/>
  <c r="N29" i="5"/>
  <c r="N66" i="5" s="1"/>
  <c r="Y66" i="5" s="1"/>
  <c r="AH22" i="5"/>
  <c r="AH59" i="5" s="1"/>
  <c r="N27" i="5"/>
  <c r="N64" i="5" s="1"/>
  <c r="Y64" i="5" s="1"/>
  <c r="N25" i="5"/>
  <c r="N62" i="5" s="1"/>
  <c r="Y62" i="5" s="1"/>
  <c r="N31" i="5"/>
  <c r="N68" i="5" s="1"/>
  <c r="Y68" i="5" s="1"/>
  <c r="B20" i="3"/>
  <c r="N58" i="3"/>
  <c r="S30" i="3"/>
  <c r="B30" i="3"/>
  <c r="N68" i="3"/>
  <c r="S31" i="3"/>
  <c r="D30" i="3"/>
  <c r="D31" i="3"/>
  <c r="D20" i="3"/>
  <c r="B24" i="3"/>
  <c r="S24" i="3"/>
  <c r="D25" i="3"/>
  <c r="N60" i="3"/>
  <c r="D24" i="3"/>
  <c r="D21" i="3"/>
  <c r="D26" i="3"/>
  <c r="D22" i="3"/>
  <c r="N23" i="5"/>
  <c r="N60" i="5" s="1"/>
  <c r="Y60" i="5" s="1"/>
  <c r="S23" i="3"/>
  <c r="S22" i="3"/>
  <c r="B22" i="3"/>
  <c r="N66" i="3"/>
  <c r="B28" i="3"/>
  <c r="S29" i="3"/>
  <c r="S28" i="3"/>
  <c r="D29" i="3"/>
  <c r="N62" i="3"/>
  <c r="S25" i="3"/>
  <c r="D28" i="3"/>
  <c r="B26" i="3"/>
  <c r="D27" i="3"/>
  <c r="N64" i="3"/>
  <c r="S26" i="3"/>
  <c r="S27" i="3"/>
  <c r="S21" i="3"/>
  <c r="N21" i="5"/>
  <c r="AH68" i="3"/>
  <c r="AH59" i="3"/>
  <c r="AH25" i="3"/>
  <c r="AH63" i="3"/>
  <c r="B26" i="4" l="1"/>
  <c r="B63" i="4" s="1"/>
  <c r="S30" i="4"/>
  <c r="S67" i="4" s="1"/>
  <c r="S21" i="4"/>
  <c r="S58" i="4" s="1"/>
  <c r="S31" i="4"/>
  <c r="S68" i="4" s="1"/>
  <c r="S27" i="4"/>
  <c r="S64" i="4" s="1"/>
  <c r="D29" i="4"/>
  <c r="D66" i="4" s="1"/>
  <c r="S23" i="4"/>
  <c r="S60" i="4" s="1"/>
  <c r="D25" i="4"/>
  <c r="D62" i="4" s="1"/>
  <c r="D26" i="4"/>
  <c r="D63" i="4" s="1"/>
  <c r="D23" i="4"/>
  <c r="D60" i="4" s="1"/>
  <c r="D28" i="4"/>
  <c r="D65" i="4" s="1"/>
  <c r="S28" i="4"/>
  <c r="S65" i="4" s="1"/>
  <c r="S24" i="4"/>
  <c r="S61" i="4" s="1"/>
  <c r="S26" i="4"/>
  <c r="S63" i="4" s="1"/>
  <c r="AH25" i="4"/>
  <c r="AH62" i="4" s="1"/>
  <c r="S29" i="4"/>
  <c r="S66" i="4" s="1"/>
  <c r="B28" i="4"/>
  <c r="B65" i="4" s="1"/>
  <c r="D31" i="4"/>
  <c r="D68" i="4" s="1"/>
  <c r="S22" i="4"/>
  <c r="S59" i="4" s="1"/>
  <c r="D27" i="4"/>
  <c r="D64" i="4" s="1"/>
  <c r="D22" i="4"/>
  <c r="D59" i="4" s="1"/>
  <c r="B24" i="4"/>
  <c r="B61" i="4" s="1"/>
  <c r="B30" i="4"/>
  <c r="B67" i="4" s="1"/>
  <c r="D20" i="4"/>
  <c r="D57" i="4" s="1"/>
  <c r="D21" i="4"/>
  <c r="D58" i="4" s="1"/>
  <c r="S25" i="4"/>
  <c r="S62" i="4" s="1"/>
  <c r="B22" i="4"/>
  <c r="B59" i="4" s="1"/>
  <c r="D24" i="4"/>
  <c r="D61" i="4" s="1"/>
  <c r="D30" i="4"/>
  <c r="D67" i="4" s="1"/>
  <c r="B20" i="4"/>
  <c r="B57" i="4" s="1"/>
  <c r="S20" i="4"/>
  <c r="S57" i="4" s="1"/>
  <c r="D60" i="3"/>
  <c r="AH25" i="5"/>
  <c r="AH61" i="5" s="1"/>
  <c r="D26" i="5"/>
  <c r="D63" i="5" s="1"/>
  <c r="D65" i="3"/>
  <c r="D21" i="5"/>
  <c r="D58" i="5" s="1"/>
  <c r="D31" i="5"/>
  <c r="D68" i="5" s="1"/>
  <c r="S20" i="5"/>
  <c r="S57" i="5" s="1"/>
  <c r="S66" i="3"/>
  <c r="S62" i="3"/>
  <c r="B22" i="5"/>
  <c r="B59" i="5" s="1"/>
  <c r="D24" i="5"/>
  <c r="D61" i="5" s="1"/>
  <c r="D67" i="3"/>
  <c r="B26" i="5"/>
  <c r="B63" i="5" s="1"/>
  <c r="S67" i="3"/>
  <c r="S22" i="5"/>
  <c r="S59" i="5" s="1"/>
  <c r="S68" i="3"/>
  <c r="B20" i="5"/>
  <c r="B57" i="5" s="1"/>
  <c r="B28" i="5"/>
  <c r="B65" i="5" s="1"/>
  <c r="D57" i="3"/>
  <c r="S21" i="5"/>
  <c r="S58" i="5" s="1"/>
  <c r="S27" i="5"/>
  <c r="S64" i="5" s="1"/>
  <c r="D29" i="5"/>
  <c r="D66" i="5" s="1"/>
  <c r="S23" i="5"/>
  <c r="S60" i="5" s="1"/>
  <c r="S65" i="3"/>
  <c r="S24" i="5"/>
  <c r="S61" i="5" s="1"/>
  <c r="D27" i="5"/>
  <c r="D64" i="5" s="1"/>
  <c r="D22" i="5"/>
  <c r="D59" i="5" s="1"/>
  <c r="B24" i="5"/>
  <c r="B61" i="5" s="1"/>
  <c r="B30" i="5"/>
  <c r="B67" i="5" s="1"/>
  <c r="D23" i="5"/>
  <c r="D60" i="5" s="1"/>
  <c r="N58" i="5"/>
  <c r="Y58" i="5" s="1"/>
  <c r="S30" i="5"/>
  <c r="S67" i="5" s="1"/>
  <c r="D68" i="3"/>
  <c r="S61" i="3"/>
  <c r="B67" i="3"/>
  <c r="D61" i="3"/>
  <c r="S31" i="5"/>
  <c r="S68" i="5" s="1"/>
  <c r="D30" i="5"/>
  <c r="D67" i="5" s="1"/>
  <c r="B57" i="3"/>
  <c r="D62" i="3"/>
  <c r="D25" i="5"/>
  <c r="D62" i="5" s="1"/>
  <c r="S60" i="3"/>
  <c r="B61" i="3"/>
  <c r="D20" i="5"/>
  <c r="D57" i="5" s="1"/>
  <c r="S58" i="3"/>
  <c r="S59" i="3"/>
  <c r="D58" i="3"/>
  <c r="D28" i="5"/>
  <c r="D65" i="5" s="1"/>
  <c r="D63" i="3"/>
  <c r="S63" i="3"/>
  <c r="S26" i="5"/>
  <c r="S63" i="5" s="1"/>
  <c r="AH62" i="3"/>
  <c r="S28" i="5"/>
  <c r="S65" i="5" s="1"/>
  <c r="S64" i="3"/>
  <c r="B59" i="3"/>
  <c r="D59" i="3"/>
  <c r="B63" i="3"/>
  <c r="B65" i="3"/>
  <c r="D64" i="3"/>
  <c r="S29" i="5"/>
  <c r="S66" i="5" s="1"/>
  <c r="D66" i="3"/>
  <c r="S25" i="5"/>
  <c r="S62" i="5" s="1"/>
</calcChain>
</file>

<file path=xl/sharedStrings.xml><?xml version="1.0" encoding="utf-8"?>
<sst xmlns="http://schemas.openxmlformats.org/spreadsheetml/2006/main" count="317" uniqueCount="124">
  <si>
    <t>出来高申請管理表</t>
    <rPh sb="0" eb="3">
      <t>デキダカ</t>
    </rPh>
    <rPh sb="3" eb="5">
      <t>シンセイ</t>
    </rPh>
    <rPh sb="5" eb="7">
      <t>カンリ</t>
    </rPh>
    <rPh sb="7" eb="8">
      <t>ヒョウ</t>
    </rPh>
    <phoneticPr fontId="2"/>
  </si>
  <si>
    <t>表示行</t>
    <rPh sb="0" eb="2">
      <t>ヒョウジ</t>
    </rPh>
    <rPh sb="2" eb="3">
      <t>ギョウ</t>
    </rPh>
    <phoneticPr fontId="2"/>
  </si>
  <si>
    <t>ﾍｯﾀﾞ行</t>
    <rPh sb="4" eb="5">
      <t>ギョウ</t>
    </rPh>
    <phoneticPr fontId="2"/>
  </si>
  <si>
    <t>項目説明</t>
    <rPh sb="0" eb="4">
      <t>コウモクセツメイ</t>
    </rPh>
    <phoneticPr fontId="2"/>
  </si>
  <si>
    <t>契約月日</t>
  </si>
  <si>
    <t>申請先</t>
  </si>
  <si>
    <t>#受注担当部門名#</t>
    <rPh sb="1" eb="3">
      <t>ジュチュウ</t>
    </rPh>
    <rPh sb="3" eb="5">
      <t>タントウ</t>
    </rPh>
    <rPh sb="5" eb="7">
      <t>ブモン</t>
    </rPh>
    <rPh sb="7" eb="8">
      <t>メイ</t>
    </rPh>
    <phoneticPr fontId="2"/>
  </si>
  <si>
    <t>表示上限</t>
    <rPh sb="0" eb="2">
      <t>ヒョウジ</t>
    </rPh>
    <rPh sb="2" eb="4">
      <t>ジョウゲン</t>
    </rPh>
    <phoneticPr fontId="2"/>
  </si>
  <si>
    <t>契約月日</t>
    <rPh sb="0" eb="4">
      <t>ケイヤクガッピ</t>
    </rPh>
    <phoneticPr fontId="2"/>
  </si>
  <si>
    <t>注文請書の日付を入力します。</t>
    <rPh sb="0" eb="4">
      <t>チュウモンウケショ</t>
    </rPh>
    <rPh sb="5" eb="7">
      <t>ヒヅケ</t>
    </rPh>
    <rPh sb="8" eb="10">
      <t>ニュウリョク</t>
    </rPh>
    <phoneticPr fontId="2"/>
  </si>
  <si>
    <t>受注番号</t>
    <rPh sb="0" eb="4">
      <t>ジュチュウバンゴウ</t>
    </rPh>
    <phoneticPr fontId="2"/>
  </si>
  <si>
    <t>#受注番号#</t>
    <rPh sb="1" eb="5">
      <t>ジュチュウバンゴウ</t>
    </rPh>
    <phoneticPr fontId="2"/>
  </si>
  <si>
    <t>工事名称</t>
    <rPh sb="0" eb="2">
      <t>コウジ</t>
    </rPh>
    <phoneticPr fontId="2"/>
  </si>
  <si>
    <t>登録件数</t>
    <rPh sb="0" eb="2">
      <t>トウロク</t>
    </rPh>
    <rPh sb="2" eb="4">
      <t>ケンスウ</t>
    </rPh>
    <phoneticPr fontId="2"/>
  </si>
  <si>
    <t>12桁の受注番号を入力します。</t>
    <rPh sb="2" eb="3">
      <t>ケタ</t>
    </rPh>
    <rPh sb="4" eb="8">
      <t>ジュチュウバンゴウ</t>
    </rPh>
    <rPh sb="9" eb="11">
      <t>ニュウリョク</t>
    </rPh>
    <phoneticPr fontId="2"/>
  </si>
  <si>
    <t>発注番号</t>
    <rPh sb="0" eb="2">
      <t>ハッチュウ</t>
    </rPh>
    <phoneticPr fontId="2"/>
  </si>
  <si>
    <t>#発注番号#</t>
    <rPh sb="1" eb="3">
      <t>ハッチュウ</t>
    </rPh>
    <rPh sb="3" eb="5">
      <t>バンゴウ</t>
    </rPh>
    <phoneticPr fontId="2"/>
  </si>
  <si>
    <t>発注件名</t>
    <rPh sb="0" eb="2">
      <t>ハッチュウ</t>
    </rPh>
    <rPh sb="2" eb="4">
      <t>ケンメイ</t>
    </rPh>
    <phoneticPr fontId="2"/>
  </si>
  <si>
    <t>集計行</t>
    <rPh sb="0" eb="2">
      <t>シュウケイ</t>
    </rPh>
    <rPh sb="2" eb="3">
      <t>ギョウ</t>
    </rPh>
    <phoneticPr fontId="2"/>
  </si>
  <si>
    <t>工事名称</t>
    <rPh sb="0" eb="4">
      <t>コウジメイショウ</t>
    </rPh>
    <phoneticPr fontId="2"/>
  </si>
  <si>
    <t>発注書に記載された工事名を入力します。</t>
    <rPh sb="0" eb="3">
      <t>ハッチュウショ</t>
    </rPh>
    <rPh sb="4" eb="6">
      <t>キサイ</t>
    </rPh>
    <rPh sb="9" eb="12">
      <t>コウジメイ</t>
    </rPh>
    <rPh sb="13" eb="15">
      <t>ニュウリョク</t>
    </rPh>
    <phoneticPr fontId="2"/>
  </si>
  <si>
    <t>工期(自</t>
    <phoneticPr fontId="2"/>
  </si>
  <si>
    <t>#工期開始日#</t>
    <rPh sb="1" eb="3">
      <t>コウキ</t>
    </rPh>
    <rPh sb="3" eb="6">
      <t>カイシビ</t>
    </rPh>
    <phoneticPr fontId="2"/>
  </si>
  <si>
    <t>工期(至</t>
    <phoneticPr fontId="2"/>
  </si>
  <si>
    <t>#工期終了日#</t>
    <rPh sb="1" eb="3">
      <t>コウキ</t>
    </rPh>
    <rPh sb="3" eb="6">
      <t>シュウリョウビ</t>
    </rPh>
    <phoneticPr fontId="2"/>
  </si>
  <si>
    <t>発注番号</t>
    <rPh sb="0" eb="4">
      <t>ハッチュウバンゴウ</t>
    </rPh>
    <phoneticPr fontId="2"/>
  </si>
  <si>
    <t>発注書に記載された12桁の発注番号を入力します。</t>
    <rPh sb="0" eb="3">
      <t>ハッチュウショ</t>
    </rPh>
    <rPh sb="4" eb="6">
      <t>キサイ</t>
    </rPh>
    <rPh sb="11" eb="12">
      <t>ケタ</t>
    </rPh>
    <rPh sb="13" eb="17">
      <t>ハッチュウバンゴウ</t>
    </rPh>
    <rPh sb="18" eb="20">
      <t>ニュウリョク</t>
    </rPh>
    <phoneticPr fontId="2"/>
  </si>
  <si>
    <t>業者名</t>
    <rPh sb="0" eb="2">
      <t>ギョウシャ</t>
    </rPh>
    <rPh sb="2" eb="3">
      <t>メイ</t>
    </rPh>
    <phoneticPr fontId="2"/>
  </si>
  <si>
    <t>#支払先名#</t>
    <rPh sb="1" eb="4">
      <t>シハライサキ</t>
    </rPh>
    <rPh sb="4" eb="5">
      <t>メイ</t>
    </rPh>
    <phoneticPr fontId="2"/>
  </si>
  <si>
    <t>登録番号</t>
    <rPh sb="0" eb="4">
      <t>トウロクバンゴウ</t>
    </rPh>
    <phoneticPr fontId="2"/>
  </si>
  <si>
    <t>#支払先登録番号#</t>
    <rPh sb="1" eb="3">
      <t>シハライ</t>
    </rPh>
    <rPh sb="3" eb="4">
      <t>サキ</t>
    </rPh>
    <rPh sb="4" eb="6">
      <t>トウロク</t>
    </rPh>
    <rPh sb="6" eb="8">
      <t>バンゴウ</t>
    </rPh>
    <phoneticPr fontId="2"/>
  </si>
  <si>
    <t>#工事契約正式名1#</t>
    <rPh sb="1" eb="3">
      <t>コウジ</t>
    </rPh>
    <rPh sb="5" eb="7">
      <t>セイシキ</t>
    </rPh>
    <phoneticPr fontId="2"/>
  </si>
  <si>
    <t>発注件名</t>
    <rPh sb="0" eb="4">
      <t>ハッチュウケンメイ</t>
    </rPh>
    <phoneticPr fontId="2"/>
  </si>
  <si>
    <t>発注書に記載された発注件名を入力します。</t>
    <rPh sb="0" eb="3">
      <t>ハッチュウショ</t>
    </rPh>
    <rPh sb="4" eb="6">
      <t>キサイ</t>
    </rPh>
    <rPh sb="9" eb="13">
      <t>ハッチュウケンメイ</t>
    </rPh>
    <rPh sb="14" eb="16">
      <t>ニュウリョク</t>
    </rPh>
    <phoneticPr fontId="2"/>
  </si>
  <si>
    <t>連番</t>
    <rPh sb="0" eb="2">
      <t>レンバン</t>
    </rPh>
    <phoneticPr fontId="2"/>
  </si>
  <si>
    <t>申請日時※1</t>
    <rPh sb="0" eb="2">
      <t>シンセイ</t>
    </rPh>
    <rPh sb="2" eb="4">
      <t>ニチジ</t>
    </rPh>
    <phoneticPr fontId="2"/>
  </si>
  <si>
    <t>請求書発行日※2</t>
    <rPh sb="0" eb="3">
      <t>セイキュウショ</t>
    </rPh>
    <rPh sb="3" eb="5">
      <t>ハッコウ</t>
    </rPh>
    <rPh sb="5" eb="6">
      <t>ビ</t>
    </rPh>
    <phoneticPr fontId="2"/>
  </si>
  <si>
    <t>契約金額(税抜)</t>
    <rPh sb="0" eb="2">
      <t>ケイヤク</t>
    </rPh>
    <rPh sb="2" eb="4">
      <t>キンガク</t>
    </rPh>
    <phoneticPr fontId="2"/>
  </si>
  <si>
    <t>申請金額(税抜)</t>
    <rPh sb="0" eb="2">
      <t>シンセイ</t>
    </rPh>
    <rPh sb="2" eb="4">
      <t>キンガク</t>
    </rPh>
    <rPh sb="5" eb="6">
      <t>ゼイ</t>
    </rPh>
    <rPh sb="6" eb="7">
      <t>ヌ</t>
    </rPh>
    <phoneticPr fontId="2"/>
  </si>
  <si>
    <t>申請金額(消費税等)</t>
    <rPh sb="0" eb="2">
      <t>シンセイ</t>
    </rPh>
    <rPh sb="2" eb="4">
      <t>キンガク</t>
    </rPh>
    <rPh sb="5" eb="8">
      <t>ショウヒゼイ</t>
    </rPh>
    <rPh sb="8" eb="9">
      <t>トウ</t>
    </rPh>
    <phoneticPr fontId="2"/>
  </si>
  <si>
    <t>申請内容</t>
    <rPh sb="0" eb="2">
      <t>シンセイ</t>
    </rPh>
    <rPh sb="2" eb="4">
      <t>ナイヨウ</t>
    </rPh>
    <phoneticPr fontId="2"/>
  </si>
  <si>
    <t>変更履歴</t>
    <rPh sb="0" eb="2">
      <t>ヘンコウ</t>
    </rPh>
    <rPh sb="2" eb="4">
      <t>リレキ</t>
    </rPh>
    <phoneticPr fontId="2"/>
  </si>
  <si>
    <t>税率</t>
    <rPh sb="0" eb="2">
      <t>ゼイリツ</t>
    </rPh>
    <phoneticPr fontId="2"/>
  </si>
  <si>
    <t>#工事契約正式名2#</t>
    <rPh sb="1" eb="3">
      <t>コウジ</t>
    </rPh>
    <rPh sb="5" eb="8">
      <t>セイシキメイ</t>
    </rPh>
    <phoneticPr fontId="2"/>
  </si>
  <si>
    <t>発注工期（開始日）を入力します。</t>
    <rPh sb="0" eb="4">
      <t>ハッチュウコウキ</t>
    </rPh>
    <rPh sb="5" eb="8">
      <t>カイシビ</t>
    </rPh>
    <rPh sb="10" eb="12">
      <t>ニュウリョク</t>
    </rPh>
    <phoneticPr fontId="2"/>
  </si>
  <si>
    <t>#商品名#</t>
    <rPh sb="3" eb="4">
      <t>メイ</t>
    </rPh>
    <phoneticPr fontId="2"/>
  </si>
  <si>
    <t>発注工期（終了日）を入力します。</t>
    <rPh sb="0" eb="4">
      <t>ハッチュウコウキ</t>
    </rPh>
    <rPh sb="5" eb="8">
      <t>シュウリョウビ</t>
    </rPh>
    <rPh sb="10" eb="12">
      <t>ニュウリョク</t>
    </rPh>
    <phoneticPr fontId="2"/>
  </si>
  <si>
    <t>#規格#</t>
    <phoneticPr fontId="2"/>
  </si>
  <si>
    <t>登録番号</t>
    <rPh sb="0" eb="2">
      <t>トウロク</t>
    </rPh>
    <rPh sb="2" eb="4">
      <t>バンゴウ</t>
    </rPh>
    <phoneticPr fontId="2"/>
  </si>
  <si>
    <t>インボイス登録番号を入力します。</t>
    <rPh sb="5" eb="7">
      <t>トウロク</t>
    </rPh>
    <rPh sb="7" eb="9">
      <t>バンゴウ</t>
    </rPh>
    <rPh sb="10" eb="12">
      <t>ニュウリョク</t>
    </rPh>
    <phoneticPr fontId="2"/>
  </si>
  <si>
    <t>発注連番を数字のみ入力します。最終回は「完」と入力します。</t>
    <phoneticPr fontId="2"/>
  </si>
  <si>
    <t>契約金額(税抜)</t>
    <phoneticPr fontId="2"/>
  </si>
  <si>
    <t>発注書の金額（変更契約をしている場合はその金額）を税抜で入力します。</t>
    <phoneticPr fontId="2"/>
  </si>
  <si>
    <t>申請金額(税抜)</t>
    <phoneticPr fontId="2"/>
  </si>
  <si>
    <t>各月の出来高を税抜で入力します。産廃税等の非課税項目についてはこの申請金額に含めてください。</t>
    <phoneticPr fontId="2"/>
  </si>
  <si>
    <t>申請金額(消費税等)</t>
    <phoneticPr fontId="2"/>
  </si>
  <si>
    <t>各月の申請金額のうち課税対象にかかる消費税等の額を入力します。</t>
    <phoneticPr fontId="2"/>
  </si>
  <si>
    <t>申請内容</t>
    <rPh sb="0" eb="4">
      <t>シンセイナイヨウ</t>
    </rPh>
    <phoneticPr fontId="2"/>
  </si>
  <si>
    <t>申請内容を簡潔かつ具体的に入力願います。</t>
    <phoneticPr fontId="2"/>
  </si>
  <si>
    <t>入力された、申請金額（消費税等）の税率を表示します。</t>
    <phoneticPr fontId="2"/>
  </si>
  <si>
    <t>申請　累計額</t>
    <rPh sb="0" eb="2">
      <t>シンセイ</t>
    </rPh>
    <rPh sb="3" eb="6">
      <t>ルイケイガク</t>
    </rPh>
    <phoneticPr fontId="2"/>
  </si>
  <si>
    <t>※１</t>
    <phoneticPr fontId="2"/>
  </si>
  <si>
    <r>
      <t>申請日時は</t>
    </r>
    <r>
      <rPr>
        <u/>
        <sz val="12"/>
        <rFont val="ＭＳ Ｐゴシック"/>
        <family val="3"/>
        <charset val="128"/>
      </rPr>
      <t>契約工期内</t>
    </r>
    <r>
      <rPr>
        <sz val="12"/>
        <rFont val="ＭＳ Ｐゴシック"/>
        <family val="3"/>
        <charset val="128"/>
      </rPr>
      <t>としてください。</t>
    </r>
    <rPh sb="0" eb="4">
      <t>シンセイニチジ</t>
    </rPh>
    <rPh sb="5" eb="10">
      <t>ケイヤクコウキナイ</t>
    </rPh>
    <phoneticPr fontId="2"/>
  </si>
  <si>
    <t>2024.1.9改</t>
    <rPh sb="8" eb="9">
      <t>カイ</t>
    </rPh>
    <phoneticPr fontId="2"/>
  </si>
  <si>
    <t>※２</t>
    <phoneticPr fontId="2"/>
  </si>
  <si>
    <t>申請日時が1日～15日となる場合、請求書発行日を当月20日（20日が休日の場合は前営業日）としてください。</t>
    <rPh sb="24" eb="26">
      <t>トウゲツ</t>
    </rPh>
    <phoneticPr fontId="2"/>
  </si>
  <si>
    <t>申請日時が16日～31日の場合は請求書発行日を当月末の営業日としてください。</t>
    <rPh sb="0" eb="2">
      <t>シンセイ</t>
    </rPh>
    <rPh sb="2" eb="4">
      <t>ニチジ</t>
    </rPh>
    <rPh sb="7" eb="8">
      <t>ニチ</t>
    </rPh>
    <rPh sb="11" eb="12">
      <t>ニチ</t>
    </rPh>
    <rPh sb="13" eb="15">
      <t>バアイ</t>
    </rPh>
    <rPh sb="16" eb="22">
      <t>セイキュウショハッコウビ</t>
    </rPh>
    <rPh sb="23" eb="26">
      <t>トウゲツマツ</t>
    </rPh>
    <rPh sb="27" eb="30">
      <t>エイギョウビ</t>
    </rPh>
    <phoneticPr fontId="2"/>
  </si>
  <si>
    <t>高速道路トールテクノロジー株式会社　御中</t>
    <rPh sb="0" eb="4">
      <t>コウソクドウロ</t>
    </rPh>
    <rPh sb="13" eb="17">
      <t>カブシキガイシャ</t>
    </rPh>
    <rPh sb="18" eb="20">
      <t>オンチュウ</t>
    </rPh>
    <phoneticPr fontId="2"/>
  </si>
  <si>
    <t>(A発行元控)</t>
    <rPh sb="2" eb="5">
      <t>ハッコウモト</t>
    </rPh>
    <rPh sb="5" eb="6">
      <t>ヒカ</t>
    </rPh>
    <phoneticPr fontId="2"/>
  </si>
  <si>
    <t>出来高検収申請書</t>
    <rPh sb="0" eb="3">
      <t>デキダカ</t>
    </rPh>
    <rPh sb="3" eb="5">
      <t>ケンシュウ</t>
    </rPh>
    <rPh sb="5" eb="8">
      <t>シンセイショ</t>
    </rPh>
    <phoneticPr fontId="2"/>
  </si>
  <si>
    <t>登録件数</t>
    <phoneticPr fontId="2"/>
  </si>
  <si>
    <t>下記の工事に係る出来高に対し、検収を申請いたします。</t>
    <rPh sb="0" eb="2">
      <t>カキ</t>
    </rPh>
    <rPh sb="3" eb="5">
      <t>コウジ</t>
    </rPh>
    <rPh sb="6" eb="7">
      <t>カカ</t>
    </rPh>
    <rPh sb="8" eb="11">
      <t>デキダカ</t>
    </rPh>
    <rPh sb="12" eb="13">
      <t>タイ</t>
    </rPh>
    <rPh sb="15" eb="17">
      <t>ケンシュウ</t>
    </rPh>
    <rPh sb="18" eb="20">
      <t>シンセイ</t>
    </rPh>
    <phoneticPr fontId="2"/>
  </si>
  <si>
    <t>集計表示行</t>
    <rPh sb="0" eb="2">
      <t>シュウケイ</t>
    </rPh>
    <rPh sb="2" eb="4">
      <t>ヒョウジ</t>
    </rPh>
    <rPh sb="4" eb="5">
      <t>ギョウ</t>
    </rPh>
    <phoneticPr fontId="2"/>
  </si>
  <si>
    <t>〔申請日付〕</t>
    <rPh sb="1" eb="3">
      <t>シンセイ</t>
    </rPh>
    <rPh sb="3" eb="5">
      <t>ヒヅケ</t>
    </rPh>
    <phoneticPr fontId="2"/>
  </si>
  <si>
    <t>〔申請者〕</t>
    <rPh sb="1" eb="3">
      <t>シンセイ</t>
    </rPh>
    <rPh sb="3" eb="4">
      <t>モノ</t>
    </rPh>
    <phoneticPr fontId="2"/>
  </si>
  <si>
    <t>書出行</t>
    <rPh sb="0" eb="2">
      <t>カキダ</t>
    </rPh>
    <rPh sb="2" eb="3">
      <t>ギョウ</t>
    </rPh>
    <phoneticPr fontId="2"/>
  </si>
  <si>
    <t>〔発注番号〕</t>
    <rPh sb="1" eb="3">
      <t>ハッチュウ</t>
    </rPh>
    <rPh sb="3" eb="5">
      <t>バンゴウ</t>
    </rPh>
    <phoneticPr fontId="2"/>
  </si>
  <si>
    <t>〔申請先〕</t>
    <rPh sb="1" eb="3">
      <t>シンセイ</t>
    </rPh>
    <rPh sb="3" eb="4">
      <t>サキ</t>
    </rPh>
    <phoneticPr fontId="2"/>
  </si>
  <si>
    <t>㊞</t>
    <phoneticPr fontId="2"/>
  </si>
  <si>
    <t>受注</t>
    <rPh sb="0" eb="2">
      <t>ジュチュウ</t>
    </rPh>
    <phoneticPr fontId="2"/>
  </si>
  <si>
    <t>発注</t>
    <rPh sb="0" eb="2">
      <t>ハッチュウ</t>
    </rPh>
    <phoneticPr fontId="2"/>
  </si>
  <si>
    <t>番号</t>
  </si>
  <si>
    <t>件名</t>
    <rPh sb="0" eb="2">
      <t>ケンメイ</t>
    </rPh>
    <phoneticPr fontId="2"/>
  </si>
  <si>
    <t>契約金額</t>
    <rPh sb="0" eb="2">
      <t>ケイヤク</t>
    </rPh>
    <rPh sb="2" eb="4">
      <t>キンガク</t>
    </rPh>
    <phoneticPr fontId="2"/>
  </si>
  <si>
    <t>契約</t>
    <rPh sb="0" eb="2">
      <t>ケイヤク</t>
    </rPh>
    <phoneticPr fontId="2"/>
  </si>
  <si>
    <t>工期</t>
    <rPh sb="0" eb="2">
      <t>コウキ</t>
    </rPh>
    <phoneticPr fontId="2"/>
  </si>
  <si>
    <t>自</t>
    <rPh sb="0" eb="1">
      <t>ジ</t>
    </rPh>
    <phoneticPr fontId="2"/>
  </si>
  <si>
    <t>至</t>
    <rPh sb="0" eb="1">
      <t>イタ</t>
    </rPh>
    <phoneticPr fontId="2"/>
  </si>
  <si>
    <t>(税抜価格)</t>
    <rPh sb="1" eb="2">
      <t>ゼイ</t>
    </rPh>
    <rPh sb="2" eb="3">
      <t>バツ</t>
    </rPh>
    <rPh sb="3" eb="5">
      <t>カカク</t>
    </rPh>
    <phoneticPr fontId="2"/>
  </si>
  <si>
    <t>月日</t>
    <rPh sb="0" eb="2">
      <t>ガッピ</t>
    </rPh>
    <phoneticPr fontId="2"/>
  </si>
  <si>
    <t>申請内容・摘要</t>
    <rPh sb="0" eb="2">
      <t>シンセイ</t>
    </rPh>
    <rPh sb="2" eb="4">
      <t>ナイヨウ</t>
    </rPh>
    <rPh sb="5" eb="7">
      <t>テキヨウ</t>
    </rPh>
    <phoneticPr fontId="2"/>
  </si>
  <si>
    <t>出来高</t>
    <rPh sb="0" eb="3">
      <t>デキダカ</t>
    </rPh>
    <phoneticPr fontId="2"/>
  </si>
  <si>
    <t>摘要/変更履歴</t>
    <rPh sb="0" eb="2">
      <t>テキヨウ</t>
    </rPh>
    <rPh sb="3" eb="5">
      <t>ヘンコウ</t>
    </rPh>
    <rPh sb="5" eb="7">
      <t>リレキ</t>
    </rPh>
    <phoneticPr fontId="2"/>
  </si>
  <si>
    <t>今回までの出来高累計(A)</t>
    <phoneticPr fontId="2"/>
  </si>
  <si>
    <t xml:space="preserve">  内訳:(税抜価格)</t>
    <rPh sb="2" eb="4">
      <t>ウチワケ</t>
    </rPh>
    <rPh sb="6" eb="7">
      <t>ゼイ</t>
    </rPh>
    <rPh sb="7" eb="8">
      <t>ヌ</t>
    </rPh>
    <rPh sb="8" eb="10">
      <t>カカク</t>
    </rPh>
    <phoneticPr fontId="2"/>
  </si>
  <si>
    <t>(消費税等)</t>
    <rPh sb="4" eb="5">
      <t>トウ</t>
    </rPh>
    <phoneticPr fontId="2"/>
  </si>
  <si>
    <t>工事進捗率</t>
    <rPh sb="0" eb="2">
      <t>コウジ</t>
    </rPh>
    <rPh sb="2" eb="4">
      <t>シンチョク</t>
    </rPh>
    <rPh sb="4" eb="5">
      <t>リツ</t>
    </rPh>
    <phoneticPr fontId="2"/>
  </si>
  <si>
    <t>前回までの出来高累計(B)</t>
    <phoneticPr fontId="2"/>
  </si>
  <si>
    <t>差引申請出来高(A-B)</t>
    <rPh sb="0" eb="2">
      <t>サシヒキ</t>
    </rPh>
    <rPh sb="2" eb="4">
      <t>シンセイ</t>
    </rPh>
    <rPh sb="4" eb="7">
      <t>デキダカ</t>
    </rPh>
    <phoneticPr fontId="2"/>
  </si>
  <si>
    <t>請負残高 (税抜価格)</t>
    <phoneticPr fontId="2"/>
  </si>
  <si>
    <t>検　印</t>
    <rPh sb="0" eb="1">
      <t>ケン</t>
    </rPh>
    <rPh sb="2" eb="3">
      <t>イン</t>
    </rPh>
    <phoneticPr fontId="2"/>
  </si>
  <si>
    <t>ｷﾘﾄﾘ</t>
    <phoneticPr fontId="2"/>
  </si>
  <si>
    <t>高速道路トールテクノロジー株式会社</t>
    <rPh sb="0" eb="4">
      <t>コウソクドウロ</t>
    </rPh>
    <rPh sb="13" eb="17">
      <t>カブシキガイシャ</t>
    </rPh>
    <phoneticPr fontId="2"/>
  </si>
  <si>
    <t>(B発行元控)</t>
    <rPh sb="2" eb="5">
      <t>ハッコウモト</t>
    </rPh>
    <rPh sb="5" eb="6">
      <t>ヒカ</t>
    </rPh>
    <phoneticPr fontId="2"/>
  </si>
  <si>
    <t>検収通知書</t>
    <rPh sb="0" eb="2">
      <t>ケンシュウ</t>
    </rPh>
    <rPh sb="2" eb="5">
      <t>ツウチショ</t>
    </rPh>
    <phoneticPr fontId="2"/>
  </si>
  <si>
    <t>下記の工事に係る出来高について検査した結果、異常ありませんでした。</t>
    <rPh sb="0" eb="2">
      <t>カキ</t>
    </rPh>
    <rPh sb="3" eb="5">
      <t>コウジ</t>
    </rPh>
    <rPh sb="6" eb="7">
      <t>カカ</t>
    </rPh>
    <rPh sb="8" eb="11">
      <t>デキダカ</t>
    </rPh>
    <rPh sb="15" eb="17">
      <t>ケンサ</t>
    </rPh>
    <rPh sb="19" eb="21">
      <t>ケッカ</t>
    </rPh>
    <rPh sb="22" eb="24">
      <t>イジョウ</t>
    </rPh>
    <phoneticPr fontId="2"/>
  </si>
  <si>
    <t>検収年月日</t>
    <rPh sb="0" eb="2">
      <t>ケンシュウ</t>
    </rPh>
    <rPh sb="2" eb="5">
      <t>ネンガッピ</t>
    </rPh>
    <phoneticPr fontId="2"/>
  </si>
  <si>
    <t>検収者</t>
    <rPh sb="0" eb="2">
      <t>ケンシュウ</t>
    </rPh>
    <rPh sb="2" eb="3">
      <t>シャ</t>
    </rPh>
    <phoneticPr fontId="2"/>
  </si>
  <si>
    <t>(Cﾃｸﾉｼｮｯﾌﾟ)</t>
    <phoneticPr fontId="2"/>
  </si>
  <si>
    <t>TC長</t>
    <rPh sb="2" eb="3">
      <t>チョウ</t>
    </rPh>
    <phoneticPr fontId="2"/>
  </si>
  <si>
    <t>TS所長</t>
    <rPh sb="2" eb="4">
      <t>ショチョウ</t>
    </rPh>
    <phoneticPr fontId="2"/>
  </si>
  <si>
    <t>担当者</t>
    <rPh sb="0" eb="3">
      <t>タントウシャ</t>
    </rPh>
    <phoneticPr fontId="2"/>
  </si>
  <si>
    <t>(Dﾃｸﾉｾﾝﾀｰ)</t>
    <phoneticPr fontId="2"/>
  </si>
  <si>
    <t>(E本社控)</t>
    <rPh sb="2" eb="4">
      <t>ホンシャ</t>
    </rPh>
    <rPh sb="4" eb="5">
      <t>ヒカ</t>
    </rPh>
    <phoneticPr fontId="2"/>
  </si>
  <si>
    <t>(F請求書)</t>
    <rPh sb="2" eb="4">
      <t>セイキュウ</t>
    </rPh>
    <rPh sb="4" eb="5">
      <t>ショ</t>
    </rPh>
    <phoneticPr fontId="2"/>
  </si>
  <si>
    <t>請　　求　　書</t>
    <rPh sb="0" eb="1">
      <t>ウケ</t>
    </rPh>
    <rPh sb="3" eb="4">
      <t>モトム</t>
    </rPh>
    <rPh sb="6" eb="7">
      <t>ショ</t>
    </rPh>
    <phoneticPr fontId="2"/>
  </si>
  <si>
    <t>下記の通り請求いたします。</t>
    <rPh sb="0" eb="2">
      <t>カキ</t>
    </rPh>
    <rPh sb="3" eb="4">
      <t>トオ</t>
    </rPh>
    <rPh sb="5" eb="7">
      <t>セイキュウ</t>
    </rPh>
    <phoneticPr fontId="2"/>
  </si>
  <si>
    <t>〔発行日〕</t>
    <rPh sb="1" eb="4">
      <t>ハッコウビ</t>
    </rPh>
    <phoneticPr fontId="2"/>
  </si>
  <si>
    <t>〔申請者〕登録者番号：</t>
    <rPh sb="1" eb="3">
      <t>シンセイ</t>
    </rPh>
    <rPh sb="3" eb="4">
      <t>モノ</t>
    </rPh>
    <rPh sb="5" eb="8">
      <t>トウロクシャ</t>
    </rPh>
    <rPh sb="8" eb="10">
      <t>バンゴウ</t>
    </rPh>
    <phoneticPr fontId="2"/>
  </si>
  <si>
    <t>請求金額(A-B)</t>
    <rPh sb="0" eb="2">
      <t>セイキュウ</t>
    </rPh>
    <rPh sb="2" eb="4">
      <t>キンガク</t>
    </rPh>
    <phoneticPr fontId="2"/>
  </si>
  <si>
    <t xml:space="preserve"> (10%対象出来高)</t>
    <rPh sb="5" eb="7">
      <t>タイショウ</t>
    </rPh>
    <rPh sb="7" eb="10">
      <t>デキダカ</t>
    </rPh>
    <phoneticPr fontId="2"/>
  </si>
  <si>
    <t xml:space="preserve"> (10%対象消費税)</t>
    <rPh sb="5" eb="7">
      <t>タイショウ</t>
    </rPh>
    <rPh sb="7" eb="10">
      <t>ショウヒゼイ</t>
    </rPh>
    <phoneticPr fontId="2"/>
  </si>
  <si>
    <t xml:space="preserve"> (8%対象出来高)</t>
    <rPh sb="4" eb="6">
      <t>タイショウ</t>
    </rPh>
    <rPh sb="6" eb="9">
      <t>デキダカ</t>
    </rPh>
    <phoneticPr fontId="2"/>
  </si>
  <si>
    <t>(8%対象消費税)</t>
    <rPh sb="3" eb="5">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</si>
</sst>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quot;工&quot;0000000000"/>
    <numFmt numFmtId="178" formatCode="#,##0;[Red]\-#,##0;;@"/>
    <numFmt numFmtId="179" formatCode="&quot;¥&quot;#,##0_);[Red]\-&quot;¥&quot;#,##0;"/>
    <numFmt numFmtId="180" formatCode="#,##0_);[Red]\-#,##0"/>
    <numFmt numFmtId="181" formatCode="\(#,##0\);[Red]\-#,##0"/>
    <numFmt numFmtId="182" formatCode="#,##0;[Red]\-#,##0;"/>
    <numFmt numFmtId="183" formatCode="&quot;¥&quot;#,##0_);[Red]\-&quot;¥&quot;#,##0"/>
    <numFmt numFmtId="184" formatCode="yyyy&quot;年&quot;m&quot;月&quot;d&quot;日&quot;;@"/>
    <numFmt numFmtId="185" formatCode="&quot;工&quot;0000000000;;;@"/>
    <numFmt numFmtId="186" formatCode="0.0%"/>
    <numFmt numFmtId="187" formatCode="[$-F800]dddd\,\ mmmm\ dd\,\ yyyy"/>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color theme="0"/>
      <name val="ＭＳ Ｐゴシック"/>
      <family val="3"/>
      <charset val="128"/>
    </font>
    <font>
      <sz val="18"/>
      <name val="ＭＳ Ｐゴシック"/>
      <family val="3"/>
      <charset val="128"/>
    </font>
    <font>
      <sz val="12"/>
      <name val="ＭＳ 明朝"/>
      <family val="1"/>
      <charset val="128"/>
    </font>
    <font>
      <sz val="8"/>
      <name val="ＭＳ 明朝"/>
      <family val="1"/>
      <charset val="128"/>
    </font>
    <font>
      <sz val="11"/>
      <name val="ＭＳ 明朝"/>
      <family val="1"/>
      <charset val="128"/>
    </font>
    <font>
      <sz val="11"/>
      <color theme="0"/>
      <name val="ＭＳ 明朝"/>
      <family val="1"/>
      <charset val="128"/>
    </font>
    <font>
      <b/>
      <sz val="16"/>
      <name val="ＭＳ 明朝"/>
      <family val="1"/>
      <charset val="128"/>
    </font>
    <font>
      <sz val="10"/>
      <name val="ＭＳ 明朝"/>
      <family val="1"/>
      <charset val="128"/>
    </font>
    <font>
      <b/>
      <sz val="18"/>
      <name val="ＭＳ 明朝"/>
      <family val="1"/>
      <charset val="128"/>
    </font>
    <font>
      <b/>
      <sz val="11"/>
      <name val="ＭＳ 明朝"/>
      <family val="1"/>
      <charset val="128"/>
    </font>
    <font>
      <b/>
      <sz val="12"/>
      <name val="ＭＳ 明朝"/>
      <family val="1"/>
      <charset val="128"/>
    </font>
    <font>
      <sz val="10"/>
      <name val="ＭＳ Ｐゴシック"/>
      <family val="3"/>
      <charset val="128"/>
    </font>
    <font>
      <sz val="9"/>
      <name val="ＭＳ 明朝"/>
      <family val="1"/>
      <charset val="128"/>
    </font>
    <font>
      <sz val="5"/>
      <name val="ＭＳ 明朝"/>
      <family val="1"/>
      <charset val="128"/>
    </font>
    <font>
      <sz val="10"/>
      <name val="ＭＳ Ｐ明朝"/>
      <family val="1"/>
      <charset val="128"/>
    </font>
    <font>
      <b/>
      <sz val="9"/>
      <name val="ＭＳ 明朝"/>
      <family val="1"/>
      <charset val="128"/>
    </font>
    <font>
      <sz val="9"/>
      <name val="ＭＳ Ｐゴシック"/>
      <family val="3"/>
      <charset val="128"/>
    </font>
    <font>
      <sz val="8"/>
      <name val="ＭＳ Ｐゴシック"/>
      <family val="3"/>
      <charset val="128"/>
    </font>
    <font>
      <b/>
      <sz val="12"/>
      <name val="ＭＳ Ｐゴシック"/>
      <family val="3"/>
      <charset val="128"/>
    </font>
    <font>
      <sz val="11"/>
      <color theme="1"/>
      <name val="ＭＳ 明朝"/>
      <family val="1"/>
      <charset val="128"/>
    </font>
    <font>
      <u/>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545454"/>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1" tint="0.2499465926084170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auto="1"/>
      </left>
      <right style="thin">
        <color auto="1"/>
      </right>
      <top style="thin">
        <color auto="1"/>
      </top>
      <bottom/>
      <diagonal/>
    </border>
    <border>
      <left style="hair">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auto="1"/>
      </right>
      <top/>
      <bottom style="thin">
        <color indexed="64"/>
      </bottom>
      <diagonal/>
    </border>
    <border>
      <left style="thin">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bottom style="dashDot">
        <color indexed="23"/>
      </bottom>
      <diagonal/>
    </border>
    <border>
      <left/>
      <right/>
      <top style="dashDot">
        <color indexed="23"/>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1">
    <xf numFmtId="0" fontId="0" fillId="0" borderId="0" xfId="0">
      <alignment vertical="center"/>
    </xf>
    <xf numFmtId="0" fontId="8" fillId="0" borderId="0" xfId="0" applyFont="1">
      <alignment vertical="center"/>
    </xf>
    <xf numFmtId="0" fontId="9" fillId="0" borderId="0" xfId="0" applyFont="1">
      <alignment vertical="center"/>
    </xf>
    <xf numFmtId="38" fontId="9" fillId="0" borderId="0" xfId="0" applyNumberFormat="1" applyFont="1">
      <alignment vertical="center"/>
    </xf>
    <xf numFmtId="0" fontId="11" fillId="0" borderId="0" xfId="0" applyFont="1" applyAlignment="1"/>
    <xf numFmtId="0" fontId="12" fillId="0" borderId="0" xfId="0" applyFont="1" applyAlignment="1">
      <alignment horizontal="center" vertical="center"/>
    </xf>
    <xf numFmtId="0" fontId="11" fillId="0" borderId="0" xfId="0" applyFont="1">
      <alignment vertical="center"/>
    </xf>
    <xf numFmtId="0" fontId="8" fillId="0" borderId="41" xfId="0" applyFont="1" applyBorder="1">
      <alignment vertical="center"/>
    </xf>
    <xf numFmtId="0" fontId="8" fillId="0" borderId="13" xfId="0" applyFont="1" applyBorder="1">
      <alignment vertical="center"/>
    </xf>
    <xf numFmtId="0" fontId="11"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textRotation="255"/>
    </xf>
    <xf numFmtId="0" fontId="8" fillId="0" borderId="49" xfId="0" applyFont="1" applyBorder="1">
      <alignment vertical="center"/>
    </xf>
    <xf numFmtId="0" fontId="8" fillId="0" borderId="64" xfId="0" applyFont="1" applyBorder="1">
      <alignment vertical="center"/>
    </xf>
    <xf numFmtId="0" fontId="17" fillId="0" borderId="65" xfId="0" applyFont="1" applyBorder="1" applyAlignment="1">
      <alignment vertical="top"/>
    </xf>
    <xf numFmtId="0" fontId="8" fillId="0" borderId="65" xfId="0" applyFont="1" applyBorder="1">
      <alignment vertical="center"/>
    </xf>
    <xf numFmtId="38" fontId="8" fillId="0" borderId="0" xfId="0" applyNumberFormat="1" applyFont="1">
      <alignment vertical="center"/>
    </xf>
    <xf numFmtId="0" fontId="18" fillId="4" borderId="0" xfId="0" applyFont="1" applyFill="1" applyAlignment="1">
      <alignment vertical="center" shrinkToFit="1"/>
    </xf>
    <xf numFmtId="0" fontId="8" fillId="4" borderId="0" xfId="0" applyFont="1" applyFill="1">
      <alignment vertical="center"/>
    </xf>
    <xf numFmtId="0" fontId="18" fillId="2" borderId="0" xfId="0" applyFont="1" applyFill="1" applyAlignment="1">
      <alignment vertical="center" shrinkToFit="1"/>
    </xf>
    <xf numFmtId="0" fontId="18" fillId="5" borderId="0" xfId="0" applyFont="1" applyFill="1" applyAlignment="1">
      <alignment vertical="center" shrinkToFit="1"/>
    </xf>
    <xf numFmtId="0" fontId="8" fillId="6" borderId="0" xfId="0" applyFont="1" applyFill="1">
      <alignment vertical="center"/>
    </xf>
    <xf numFmtId="0" fontId="18" fillId="6" borderId="0" xfId="0" applyFont="1" applyFill="1" applyAlignment="1">
      <alignment vertical="center" shrinkToFit="1"/>
    </xf>
    <xf numFmtId="0" fontId="5" fillId="2" borderId="0" xfId="0" applyFont="1" applyFill="1">
      <alignment vertical="center"/>
    </xf>
    <xf numFmtId="0" fontId="3" fillId="2" borderId="0" xfId="0" applyFont="1" applyFill="1">
      <alignment vertical="center"/>
    </xf>
    <xf numFmtId="0" fontId="3" fillId="6" borderId="0" xfId="0" applyFont="1" applyFill="1" applyAlignment="1">
      <alignment vertical="center" shrinkToFit="1"/>
    </xf>
    <xf numFmtId="0" fontId="3" fillId="4" borderId="0" xfId="0" applyFont="1" applyFill="1" applyAlignment="1">
      <alignment vertical="center" shrinkToFit="1"/>
    </xf>
    <xf numFmtId="0" fontId="3" fillId="2" borderId="0" xfId="0" applyFont="1" applyFill="1" applyAlignment="1">
      <alignment horizontal="left" vertical="center" indent="1" shrinkToFit="1"/>
    </xf>
    <xf numFmtId="0" fontId="3" fillId="4" borderId="0" xfId="0" applyFont="1" applyFill="1">
      <alignment vertical="center"/>
    </xf>
    <xf numFmtId="0" fontId="3" fillId="2" borderId="0" xfId="0" applyFont="1" applyFill="1" applyAlignment="1">
      <alignment vertical="center" shrinkToFit="1"/>
    </xf>
    <xf numFmtId="0" fontId="8" fillId="0" borderId="18" xfId="0" applyFont="1" applyBorder="1">
      <alignment vertical="center"/>
    </xf>
    <xf numFmtId="0" fontId="8" fillId="0" borderId="48" xfId="0" applyFont="1" applyBorder="1">
      <alignment vertical="center"/>
    </xf>
    <xf numFmtId="0" fontId="19" fillId="0" borderId="49" xfId="0" applyFont="1" applyBorder="1" applyAlignment="1">
      <alignment vertical="center" wrapText="1"/>
    </xf>
    <xf numFmtId="0" fontId="4" fillId="8" borderId="99" xfId="0" applyFont="1" applyFill="1" applyBorder="1" applyAlignment="1">
      <alignment vertical="center" shrinkToFit="1"/>
    </xf>
    <xf numFmtId="186" fontId="20" fillId="2" borderId="99" xfId="2" applyNumberFormat="1" applyFont="1" applyFill="1" applyBorder="1" applyAlignment="1" applyProtection="1">
      <alignment vertical="center" shrinkToFit="1"/>
    </xf>
    <xf numFmtId="186" fontId="20" fillId="2" borderId="100" xfId="2" applyNumberFormat="1" applyFont="1" applyFill="1" applyBorder="1" applyAlignment="1" applyProtection="1">
      <alignment vertical="center" shrinkToFit="1"/>
    </xf>
    <xf numFmtId="186" fontId="20" fillId="2" borderId="101" xfId="2" applyNumberFormat="1" applyFont="1" applyFill="1" applyBorder="1" applyAlignment="1" applyProtection="1">
      <alignment vertical="center" shrinkToFit="1"/>
    </xf>
    <xf numFmtId="186" fontId="20" fillId="2" borderId="102" xfId="2" applyNumberFormat="1" applyFont="1" applyFill="1" applyBorder="1" applyAlignment="1" applyProtection="1">
      <alignment vertical="center" shrinkToFit="1"/>
    </xf>
    <xf numFmtId="0" fontId="22" fillId="2" borderId="0" xfId="0" applyFont="1" applyFill="1">
      <alignment vertical="center"/>
    </xf>
    <xf numFmtId="0" fontId="23" fillId="0" borderId="0" xfId="0" applyFont="1">
      <alignment vertical="center"/>
    </xf>
    <xf numFmtId="9" fontId="23" fillId="0" borderId="0" xfId="0" applyNumberFormat="1" applyFont="1">
      <alignment vertical="center"/>
    </xf>
    <xf numFmtId="178" fontId="11" fillId="0" borderId="42" xfId="0" applyNumberFormat="1" applyFont="1" applyBorder="1">
      <alignment vertical="center"/>
    </xf>
    <xf numFmtId="0" fontId="11" fillId="0" borderId="0" xfId="0" applyFont="1" applyAlignment="1">
      <alignment vertical="top"/>
    </xf>
    <xf numFmtId="187" fontId="3" fillId="7" borderId="10" xfId="0" applyNumberFormat="1" applyFont="1" applyFill="1" applyBorder="1" applyAlignment="1" applyProtection="1">
      <alignment horizontal="right" vertical="center" indent="1" shrinkToFit="1"/>
      <protection locked="0"/>
    </xf>
    <xf numFmtId="187" fontId="3" fillId="7" borderId="1" xfId="0" applyNumberFormat="1" applyFont="1" applyFill="1" applyBorder="1" applyAlignment="1" applyProtection="1">
      <alignment horizontal="right" vertical="center" indent="1" shrinkToFit="1"/>
      <protection locked="0"/>
    </xf>
    <xf numFmtId="187" fontId="3" fillId="7" borderId="87" xfId="0" applyNumberFormat="1" applyFont="1" applyFill="1" applyBorder="1" applyAlignment="1" applyProtection="1">
      <alignment horizontal="right" vertical="center" indent="1" shrinkToFit="1"/>
      <protection locked="0"/>
    </xf>
    <xf numFmtId="187" fontId="3" fillId="7" borderId="77" xfId="0" applyNumberFormat="1" applyFont="1" applyFill="1" applyBorder="1" applyAlignment="1" applyProtection="1">
      <alignment horizontal="right" vertical="center" indent="1" shrinkToFit="1"/>
      <protection locked="0"/>
    </xf>
    <xf numFmtId="187" fontId="3" fillId="7" borderId="83" xfId="0" applyNumberFormat="1" applyFont="1" applyFill="1" applyBorder="1" applyAlignment="1" applyProtection="1">
      <alignment horizontal="right" vertical="center" indent="1" shrinkToFit="1"/>
      <protection locked="0"/>
    </xf>
    <xf numFmtId="187" fontId="3" fillId="7" borderId="72" xfId="0" applyNumberFormat="1" applyFont="1" applyFill="1" applyBorder="1" applyAlignment="1" applyProtection="1">
      <alignment horizontal="right" vertical="center" indent="1" shrinkToFit="1"/>
      <protection locked="0"/>
    </xf>
    <xf numFmtId="0" fontId="3" fillId="7" borderId="34" xfId="0" applyFont="1" applyFill="1" applyBorder="1" applyAlignment="1" applyProtection="1">
      <alignment horizontal="left" vertical="center" indent="1" shrinkToFit="1"/>
      <protection locked="0"/>
    </xf>
    <xf numFmtId="0" fontId="3" fillId="7" borderId="28" xfId="0" applyFont="1" applyFill="1" applyBorder="1" applyAlignment="1" applyProtection="1">
      <alignment horizontal="left" vertical="center" indent="1" shrinkToFit="1"/>
      <protection locked="0"/>
    </xf>
    <xf numFmtId="0" fontId="3" fillId="7" borderId="29" xfId="0" applyFont="1" applyFill="1" applyBorder="1" applyAlignment="1" applyProtection="1">
      <alignment horizontal="left" vertical="center" indent="1" shrinkToFit="1"/>
      <protection locked="0"/>
    </xf>
    <xf numFmtId="0" fontId="4" fillId="3" borderId="27" xfId="0" applyFont="1" applyFill="1" applyBorder="1" applyAlignment="1">
      <alignment horizontal="left" vertical="center" indent="1"/>
    </xf>
    <xf numFmtId="0" fontId="4" fillId="3" borderId="28" xfId="0" applyFont="1" applyFill="1" applyBorder="1" applyAlignment="1">
      <alignment horizontal="left" vertical="center" indent="1"/>
    </xf>
    <xf numFmtId="0" fontId="4" fillId="3" borderId="33" xfId="0" applyFont="1" applyFill="1" applyBorder="1" applyAlignment="1">
      <alignment horizontal="left" vertical="center" indent="1"/>
    </xf>
    <xf numFmtId="0" fontId="4" fillId="3" borderId="36" xfId="0" applyFont="1" applyFill="1" applyBorder="1" applyAlignment="1">
      <alignment horizontal="left" vertical="center" indent="1"/>
    </xf>
    <xf numFmtId="0" fontId="4" fillId="3" borderId="27"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40" xfId="0" applyFont="1" applyFill="1" applyBorder="1" applyAlignment="1">
      <alignment horizontal="left" vertical="center" indent="1" shrinkToFit="1"/>
    </xf>
    <xf numFmtId="0" fontId="4" fillId="3" borderId="38" xfId="0" applyFont="1" applyFill="1" applyBorder="1" applyAlignment="1">
      <alignment horizontal="left" vertical="center" indent="1" shrinkToFit="1"/>
    </xf>
    <xf numFmtId="0" fontId="4" fillId="3" borderId="40" xfId="0" applyFont="1" applyFill="1" applyBorder="1" applyAlignment="1">
      <alignment horizontal="left" vertical="center" indent="1"/>
    </xf>
    <xf numFmtId="0" fontId="4" fillId="3" borderId="38" xfId="0" applyFont="1" applyFill="1" applyBorder="1" applyAlignment="1">
      <alignment horizontal="left" vertical="center" indent="1"/>
    </xf>
    <xf numFmtId="0" fontId="4" fillId="3" borderId="37" xfId="0" applyFont="1" applyFill="1" applyBorder="1" applyAlignment="1">
      <alignment horizontal="left" vertical="center" indent="1"/>
    </xf>
    <xf numFmtId="0" fontId="3" fillId="7" borderId="38" xfId="0" applyFont="1" applyFill="1" applyBorder="1" applyAlignment="1" applyProtection="1">
      <alignment horizontal="left" vertical="center" indent="1" shrinkToFit="1"/>
      <protection locked="0"/>
    </xf>
    <xf numFmtId="0" fontId="3" fillId="7" borderId="39" xfId="0" applyFont="1" applyFill="1" applyBorder="1" applyAlignment="1" applyProtection="1">
      <alignment horizontal="left" vertical="center" indent="1" shrinkToFit="1"/>
      <protection locked="0"/>
    </xf>
    <xf numFmtId="0" fontId="4" fillId="3" borderId="27" xfId="0" applyFont="1" applyFill="1" applyBorder="1" applyAlignment="1">
      <alignment horizontal="left" vertical="center" indent="1" shrinkToFit="1"/>
    </xf>
    <xf numFmtId="0" fontId="4" fillId="3" borderId="28" xfId="0" applyFont="1" applyFill="1" applyBorder="1" applyAlignment="1">
      <alignment horizontal="left" vertical="center" indent="1" shrinkToFit="1"/>
    </xf>
    <xf numFmtId="0" fontId="4" fillId="3" borderId="33" xfId="0" applyFont="1" applyFill="1" applyBorder="1" applyAlignment="1">
      <alignment horizontal="left" vertical="center" indent="1" shrinkToFit="1"/>
    </xf>
    <xf numFmtId="184" fontId="3" fillId="7" borderId="38" xfId="0" applyNumberFormat="1" applyFont="1" applyFill="1" applyBorder="1" applyAlignment="1" applyProtection="1">
      <alignment horizontal="left" vertical="center" indent="1" shrinkToFit="1"/>
      <protection locked="0"/>
    </xf>
    <xf numFmtId="184" fontId="3" fillId="7" borderId="34" xfId="0" applyNumberFormat="1" applyFont="1" applyFill="1" applyBorder="1" applyAlignment="1" applyProtection="1">
      <alignment horizontal="left" vertical="center" indent="1" shrinkToFit="1"/>
      <protection locked="0"/>
    </xf>
    <xf numFmtId="184" fontId="3" fillId="7" borderId="39" xfId="0" applyNumberFormat="1" applyFont="1" applyFill="1" applyBorder="1" applyAlignment="1" applyProtection="1">
      <alignment horizontal="left" vertical="center" indent="1" shrinkToFit="1"/>
      <protection locked="0"/>
    </xf>
    <xf numFmtId="177" fontId="3" fillId="7" borderId="34" xfId="0" applyNumberFormat="1" applyFont="1" applyFill="1" applyBorder="1" applyAlignment="1" applyProtection="1">
      <alignment horizontal="left" vertical="center" indent="1" shrinkToFit="1"/>
      <protection locked="0"/>
    </xf>
    <xf numFmtId="177" fontId="3" fillId="7" borderId="28" xfId="0" applyNumberFormat="1" applyFont="1" applyFill="1" applyBorder="1" applyAlignment="1" applyProtection="1">
      <alignment horizontal="left" vertical="center" indent="1" shrinkToFit="1"/>
      <protection locked="0"/>
    </xf>
    <xf numFmtId="177" fontId="3" fillId="7" borderId="35" xfId="0" applyNumberFormat="1" applyFont="1" applyFill="1" applyBorder="1" applyAlignment="1" applyProtection="1">
      <alignment horizontal="left" vertical="center" indent="1" shrinkToFit="1"/>
      <protection locked="0"/>
    </xf>
    <xf numFmtId="0" fontId="3" fillId="7" borderId="35" xfId="0" applyFont="1" applyFill="1" applyBorder="1" applyAlignment="1" applyProtection="1">
      <alignment horizontal="left" vertical="center" indent="1" shrinkToFit="1"/>
      <protection locked="0"/>
    </xf>
    <xf numFmtId="0" fontId="4" fillId="3" borderId="36"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35" xfId="0" applyFont="1" applyFill="1" applyBorder="1" applyAlignment="1">
      <alignment horizontal="center" vertical="center" shrinkToFit="1"/>
    </xf>
    <xf numFmtId="0" fontId="3" fillId="7" borderId="23" xfId="0" applyFont="1" applyFill="1" applyBorder="1" applyAlignment="1" applyProtection="1">
      <alignment horizontal="right" vertical="center" indent="1"/>
      <protection locked="0"/>
    </xf>
    <xf numFmtId="0" fontId="3" fillId="7" borderId="24" xfId="0" applyFont="1" applyFill="1" applyBorder="1" applyAlignment="1" applyProtection="1">
      <alignment horizontal="right" vertical="center" indent="1"/>
      <protection locked="0"/>
    </xf>
    <xf numFmtId="187" fontId="3" fillId="7" borderId="74" xfId="0" applyNumberFormat="1" applyFont="1" applyFill="1" applyBorder="1" applyAlignment="1" applyProtection="1">
      <alignment horizontal="right" vertical="center" indent="1" shrinkToFit="1"/>
      <protection locked="0"/>
    </xf>
    <xf numFmtId="38" fontId="3" fillId="7" borderId="9" xfId="1" applyFont="1" applyFill="1" applyBorder="1" applyAlignment="1" applyProtection="1">
      <alignment horizontal="right" indent="1" shrinkToFit="1"/>
      <protection locked="0"/>
    </xf>
    <xf numFmtId="38" fontId="3" fillId="7" borderId="11" xfId="1" applyFont="1" applyFill="1" applyBorder="1" applyAlignment="1" applyProtection="1">
      <alignment horizontal="right" indent="1" shrinkToFit="1"/>
      <protection locked="0"/>
    </xf>
    <xf numFmtId="38" fontId="3" fillId="7" borderId="90" xfId="1" applyFont="1" applyFill="1" applyBorder="1" applyAlignment="1" applyProtection="1">
      <alignment horizontal="right" indent="1" shrinkToFit="1"/>
      <protection locked="0"/>
    </xf>
    <xf numFmtId="38" fontId="3" fillId="7" borderId="74" xfId="1" applyFont="1" applyFill="1" applyBorder="1" applyAlignment="1" applyProtection="1">
      <alignment horizontal="right" indent="1" shrinkToFit="1"/>
      <protection locked="0"/>
    </xf>
    <xf numFmtId="38" fontId="3" fillId="7" borderId="1" xfId="1" applyFont="1" applyFill="1" applyBorder="1" applyAlignment="1" applyProtection="1">
      <alignment horizontal="right" indent="1" shrinkToFit="1"/>
      <protection locked="0"/>
    </xf>
    <xf numFmtId="38" fontId="3" fillId="7" borderId="75" xfId="1" applyFont="1" applyFill="1" applyBorder="1" applyAlignment="1" applyProtection="1">
      <alignment horizontal="right" indent="1" shrinkToFit="1"/>
      <protection locked="0"/>
    </xf>
    <xf numFmtId="0" fontId="4" fillId="3" borderId="69" xfId="0" applyFont="1" applyFill="1" applyBorder="1" applyAlignment="1">
      <alignment horizontal="center" vertical="center" shrinkToFit="1"/>
    </xf>
    <xf numFmtId="0" fontId="4" fillId="3" borderId="70"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38" fontId="3" fillId="7" borderId="71" xfId="1" applyFont="1" applyFill="1" applyBorder="1" applyAlignment="1" applyProtection="1">
      <alignment horizontal="right" indent="1" shrinkToFit="1"/>
      <protection locked="0"/>
    </xf>
    <xf numFmtId="38" fontId="3" fillId="7" borderId="72" xfId="1" applyFont="1" applyFill="1" applyBorder="1" applyAlignment="1" applyProtection="1">
      <alignment horizontal="right" indent="1" shrinkToFit="1"/>
      <protection locked="0"/>
    </xf>
    <xf numFmtId="38" fontId="3" fillId="7" borderId="73" xfId="1" applyFont="1" applyFill="1" applyBorder="1" applyAlignment="1" applyProtection="1">
      <alignment horizontal="right" indent="1" shrinkToFit="1"/>
      <protection locked="0"/>
    </xf>
    <xf numFmtId="0" fontId="3" fillId="7" borderId="81" xfId="0" applyFont="1" applyFill="1" applyBorder="1" applyAlignment="1" applyProtection="1">
      <alignment horizontal="left" vertical="center" shrinkToFit="1"/>
      <protection locked="0"/>
    </xf>
    <xf numFmtId="0" fontId="3" fillId="7" borderId="82" xfId="0" applyFont="1" applyFill="1" applyBorder="1" applyAlignment="1" applyProtection="1">
      <alignment horizontal="left" vertical="center" shrinkToFit="1"/>
      <protection locked="0"/>
    </xf>
    <xf numFmtId="0" fontId="3" fillId="7" borderId="83" xfId="0" applyFont="1" applyFill="1" applyBorder="1" applyAlignment="1" applyProtection="1">
      <alignment horizontal="left" vertical="center" shrinkToFit="1"/>
      <protection locked="0"/>
    </xf>
    <xf numFmtId="187" fontId="3" fillId="7" borderId="71" xfId="0" applyNumberFormat="1" applyFont="1" applyFill="1" applyBorder="1" applyAlignment="1" applyProtection="1">
      <alignment horizontal="right" vertical="center" indent="1" shrinkToFit="1"/>
      <protection locked="0"/>
    </xf>
    <xf numFmtId="0" fontId="3" fillId="7" borderId="30" xfId="0" applyFont="1" applyFill="1" applyBorder="1" applyAlignment="1" applyProtection="1">
      <alignment horizontal="right" vertical="center" indent="1"/>
      <protection locked="0"/>
    </xf>
    <xf numFmtId="0" fontId="3" fillId="7" borderId="31" xfId="0" applyFont="1" applyFill="1" applyBorder="1" applyAlignment="1" applyProtection="1">
      <alignment horizontal="right" vertical="center" indent="1"/>
      <protection locked="0"/>
    </xf>
    <xf numFmtId="0" fontId="3" fillId="7" borderId="89" xfId="0" applyFont="1" applyFill="1" applyBorder="1" applyAlignment="1" applyProtection="1">
      <alignment horizontal="left" vertical="center" shrinkToFit="1"/>
      <protection locked="0"/>
    </xf>
    <xf numFmtId="0" fontId="4" fillId="3" borderId="27" xfId="0" applyFont="1" applyFill="1" applyBorder="1" applyAlignment="1">
      <alignment horizontal="right" vertical="center" indent="1"/>
    </xf>
    <xf numFmtId="0" fontId="4" fillId="3" borderId="28" xfId="0" applyFont="1" applyFill="1" applyBorder="1" applyAlignment="1">
      <alignment horizontal="right" vertical="center" indent="1"/>
    </xf>
    <xf numFmtId="0" fontId="4" fillId="3" borderId="29" xfId="0" applyFont="1" applyFill="1" applyBorder="1" applyAlignment="1">
      <alignment horizontal="right" vertical="center" indent="1"/>
    </xf>
    <xf numFmtId="182" fontId="3" fillId="2" borderId="68" xfId="1" applyNumberFormat="1" applyFont="1" applyFill="1" applyBorder="1" applyAlignment="1" applyProtection="1">
      <alignment horizontal="right" indent="1" shrinkToFit="1"/>
    </xf>
    <xf numFmtId="182" fontId="3" fillId="2" borderId="69" xfId="1" applyNumberFormat="1" applyFont="1" applyFill="1" applyBorder="1" applyAlignment="1" applyProtection="1">
      <alignment horizontal="right" indent="1" shrinkToFit="1"/>
    </xf>
    <xf numFmtId="182" fontId="3" fillId="2" borderId="70" xfId="1" applyNumberFormat="1" applyFont="1" applyFill="1" applyBorder="1" applyAlignment="1" applyProtection="1">
      <alignment horizontal="right" indent="1" shrinkToFi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7" borderId="66" xfId="0" applyFont="1" applyFill="1" applyBorder="1" applyAlignment="1" applyProtection="1">
      <alignment horizontal="right" vertical="center" indent="1"/>
      <protection locked="0"/>
    </xf>
    <xf numFmtId="0" fontId="3" fillId="7" borderId="67" xfId="0" applyFont="1" applyFill="1" applyBorder="1" applyAlignment="1" applyProtection="1">
      <alignment horizontal="right" vertical="center" indent="1"/>
      <protection locked="0"/>
    </xf>
    <xf numFmtId="187" fontId="3" fillId="7" borderId="76" xfId="0" applyNumberFormat="1" applyFont="1" applyFill="1" applyBorder="1" applyAlignment="1" applyProtection="1">
      <alignment horizontal="right" vertical="center" indent="1" shrinkToFit="1"/>
      <protection locked="0"/>
    </xf>
    <xf numFmtId="38" fontId="3" fillId="7" borderId="77" xfId="1" applyFont="1" applyFill="1" applyBorder="1" applyAlignment="1" applyProtection="1">
      <alignment horizontal="right" indent="1" shrinkToFit="1"/>
      <protection locked="0"/>
    </xf>
    <xf numFmtId="38" fontId="3" fillId="7" borderId="78" xfId="1" applyFont="1" applyFill="1" applyBorder="1" applyAlignment="1" applyProtection="1">
      <alignment horizontal="right" indent="1" shrinkToFit="1"/>
      <protection locked="0"/>
    </xf>
    <xf numFmtId="38" fontId="3" fillId="7" borderId="79" xfId="1" applyFont="1" applyFill="1" applyBorder="1" applyAlignment="1" applyProtection="1">
      <alignment horizontal="right" indent="1" shrinkToFit="1"/>
      <protection locked="0"/>
    </xf>
    <xf numFmtId="38" fontId="3" fillId="7" borderId="43" xfId="1" applyFont="1" applyFill="1" applyBorder="1" applyAlignment="1" applyProtection="1">
      <alignment horizontal="right" indent="1" shrinkToFit="1"/>
      <protection locked="0"/>
    </xf>
    <xf numFmtId="38" fontId="3" fillId="7" borderId="80" xfId="1" applyFont="1" applyFill="1" applyBorder="1" applyAlignment="1" applyProtection="1">
      <alignment horizontal="right" indent="1" shrinkToFit="1"/>
      <protection locked="0"/>
    </xf>
    <xf numFmtId="0" fontId="3" fillId="7" borderId="85" xfId="0" applyFont="1" applyFill="1" applyBorder="1" applyAlignment="1" applyProtection="1">
      <alignment horizontal="left" vertical="center" shrinkToFit="1"/>
      <protection locked="0"/>
    </xf>
    <xf numFmtId="0" fontId="3" fillId="7" borderId="86" xfId="0" applyFont="1" applyFill="1" applyBorder="1" applyAlignment="1" applyProtection="1">
      <alignment horizontal="left" vertical="center" shrinkToFit="1"/>
      <protection locked="0"/>
    </xf>
    <xf numFmtId="0" fontId="3" fillId="7" borderId="87" xfId="0" applyFont="1" applyFill="1" applyBorder="1" applyAlignment="1" applyProtection="1">
      <alignment horizontal="left" vertical="center" shrinkToFit="1"/>
      <protection locked="0"/>
    </xf>
    <xf numFmtId="0" fontId="3" fillId="7" borderId="84" xfId="0" applyFont="1" applyFill="1" applyBorder="1" applyAlignment="1" applyProtection="1">
      <alignment horizontal="left" vertical="center" shrinkToFit="1"/>
      <protection locked="0"/>
    </xf>
    <xf numFmtId="0" fontId="3" fillId="7" borderId="11" xfId="0" applyFont="1" applyFill="1" applyBorder="1" applyAlignment="1" applyProtection="1">
      <alignment horizontal="left" vertical="center" shrinkToFit="1"/>
      <protection locked="0"/>
    </xf>
    <xf numFmtId="0" fontId="3" fillId="7" borderId="10" xfId="0" applyFont="1" applyFill="1" applyBorder="1" applyAlignment="1" applyProtection="1">
      <alignment horizontal="left" vertical="center" shrinkToFit="1"/>
      <protection locked="0"/>
    </xf>
    <xf numFmtId="0" fontId="3" fillId="7" borderId="88" xfId="0" applyFont="1" applyFill="1" applyBorder="1" applyAlignment="1" applyProtection="1">
      <alignment horizontal="left" vertical="center" shrinkToFit="1"/>
      <protection locked="0"/>
    </xf>
    <xf numFmtId="0" fontId="3" fillId="7" borderId="9" xfId="0" applyFont="1" applyFill="1" applyBorder="1" applyAlignment="1" applyProtection="1">
      <alignment horizontal="left" vertical="center" shrinkToFit="1"/>
      <protection locked="0"/>
    </xf>
    <xf numFmtId="0" fontId="3" fillId="7" borderId="90" xfId="0" applyFont="1" applyFill="1" applyBorder="1" applyAlignment="1" applyProtection="1">
      <alignment horizontal="left" vertical="center" shrinkToFit="1"/>
      <protection locked="0"/>
    </xf>
    <xf numFmtId="0" fontId="21" fillId="2" borderId="0" xfId="0" applyFont="1" applyFill="1" applyAlignment="1">
      <alignment horizontal="center" vertical="top"/>
    </xf>
    <xf numFmtId="0" fontId="3" fillId="7" borderId="91" xfId="0" applyFont="1" applyFill="1" applyBorder="1" applyAlignment="1" applyProtection="1">
      <alignment horizontal="left" vertical="center" shrinkToFit="1"/>
      <protection locked="0"/>
    </xf>
    <xf numFmtId="0" fontId="3" fillId="7" borderId="92" xfId="0" applyFont="1" applyFill="1" applyBorder="1" applyAlignment="1" applyProtection="1">
      <alignment horizontal="left" vertical="center" shrinkToFit="1"/>
      <protection locked="0"/>
    </xf>
    <xf numFmtId="0" fontId="21" fillId="2" borderId="21" xfId="0" applyFont="1" applyFill="1" applyBorder="1" applyAlignment="1">
      <alignment horizontal="center" vertical="top"/>
    </xf>
    <xf numFmtId="0" fontId="19" fillId="0" borderId="0" xfId="0" applyFont="1" applyAlignment="1">
      <alignment horizontal="left" vertical="top" wrapTex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185" fontId="13" fillId="0" borderId="8" xfId="1" applyNumberFormat="1" applyFont="1" applyFill="1" applyBorder="1" applyAlignment="1" applyProtection="1">
      <alignment horizontal="left" vertical="center" indent="1" shrinkToFit="1"/>
    </xf>
    <xf numFmtId="185" fontId="13" fillId="0" borderId="15" xfId="1" applyNumberFormat="1" applyFont="1" applyFill="1" applyBorder="1" applyAlignment="1" applyProtection="1">
      <alignment horizontal="left" vertical="center" indent="1" shrinkToFit="1"/>
    </xf>
    <xf numFmtId="185" fontId="13" fillId="0" borderId="32" xfId="1" applyNumberFormat="1" applyFont="1" applyFill="1" applyBorder="1" applyAlignment="1" applyProtection="1">
      <alignment horizontal="left" vertical="center" indent="1" shrinkToFit="1"/>
    </xf>
    <xf numFmtId="185" fontId="13" fillId="0" borderId="25" xfId="1" applyNumberFormat="1" applyFont="1" applyFill="1" applyBorder="1" applyAlignment="1" applyProtection="1">
      <alignment horizontal="left" vertical="center" indent="1" shrinkToFit="1"/>
    </xf>
    <xf numFmtId="185" fontId="13" fillId="0" borderId="13" xfId="1" applyNumberFormat="1" applyFont="1" applyFill="1" applyBorder="1" applyAlignment="1" applyProtection="1">
      <alignment horizontal="left" vertical="center" indent="1" shrinkToFit="1"/>
    </xf>
    <xf numFmtId="185" fontId="13" fillId="0" borderId="44" xfId="1" applyNumberFormat="1" applyFont="1" applyFill="1" applyBorder="1" applyAlignment="1" applyProtection="1">
      <alignment horizontal="left" vertical="center" indent="1" shrinkToFit="1"/>
    </xf>
    <xf numFmtId="178" fontId="8" fillId="0" borderId="8" xfId="0" applyNumberFormat="1" applyFont="1" applyBorder="1" applyAlignment="1">
      <alignment vertical="center" shrinkToFit="1"/>
    </xf>
    <xf numFmtId="178" fontId="8" fillId="0" borderId="15" xfId="0" applyNumberFormat="1" applyFont="1" applyBorder="1" applyAlignment="1">
      <alignment vertical="center" shrinkToFit="1"/>
    </xf>
    <xf numFmtId="178" fontId="8" fillId="0" borderId="32" xfId="0" applyNumberFormat="1" applyFont="1" applyBorder="1" applyAlignment="1">
      <alignment vertical="center" shrinkToFit="1"/>
    </xf>
    <xf numFmtId="178" fontId="8" fillId="0" borderId="25" xfId="0" applyNumberFormat="1" applyFont="1" applyBorder="1" applyAlignment="1">
      <alignment vertical="center" shrinkToFit="1"/>
    </xf>
    <xf numFmtId="178" fontId="8" fillId="0" borderId="13" xfId="0" applyNumberFormat="1" applyFont="1" applyBorder="1" applyAlignment="1">
      <alignment vertical="center" shrinkToFit="1"/>
    </xf>
    <xf numFmtId="178" fontId="8" fillId="0" borderId="44" xfId="0" applyNumberFormat="1" applyFont="1" applyBorder="1" applyAlignment="1">
      <alignment vertical="center" shrinkToFi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6" fillId="0" borderId="0" xfId="0" applyFont="1" applyAlignment="1">
      <alignment horizontal="left"/>
    </xf>
    <xf numFmtId="0" fontId="7" fillId="0" borderId="0" xfId="0" applyFont="1" applyAlignment="1">
      <alignment horizontal="right" vertical="center"/>
    </xf>
    <xf numFmtId="0" fontId="10" fillId="0" borderId="0" xfId="0" applyFont="1" applyAlignment="1">
      <alignment horizontal="center" vertical="center"/>
    </xf>
    <xf numFmtId="31" fontId="8" fillId="0" borderId="0" xfId="0" applyNumberFormat="1" applyFont="1" applyAlignment="1">
      <alignment horizontal="left" indent="1"/>
    </xf>
    <xf numFmtId="31" fontId="8" fillId="0" borderId="41" xfId="0" applyNumberFormat="1" applyFont="1" applyBorder="1" applyAlignment="1">
      <alignment horizontal="left" indent="1"/>
    </xf>
    <xf numFmtId="178" fontId="8" fillId="0" borderId="42" xfId="0" applyNumberFormat="1" applyFont="1" applyBorder="1" applyAlignment="1">
      <alignment horizontal="left" indent="1"/>
    </xf>
    <xf numFmtId="178" fontId="8" fillId="0" borderId="41" xfId="0" applyNumberFormat="1" applyFont="1" applyBorder="1" applyAlignment="1">
      <alignment horizontal="left" indent="1"/>
    </xf>
    <xf numFmtId="0" fontId="11"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left" vertical="center" indent="1"/>
    </xf>
    <xf numFmtId="0" fontId="11" fillId="0" borderId="45" xfId="0" applyFont="1" applyBorder="1" applyAlignment="1">
      <alignment horizontal="left" vertical="center" indent="1"/>
    </xf>
    <xf numFmtId="0" fontId="11" fillId="0" borderId="3" xfId="0" applyFont="1" applyBorder="1" applyAlignment="1">
      <alignment horizontal="left" vertical="center" indent="1"/>
    </xf>
    <xf numFmtId="0" fontId="11" fillId="0" borderId="5" xfId="0" applyFont="1" applyBorder="1" applyAlignment="1">
      <alignment horizontal="left" vertical="center" indent="1" shrinkToFit="1"/>
    </xf>
    <xf numFmtId="0" fontId="11" fillId="0" borderId="45" xfId="0" applyFont="1" applyBorder="1" applyAlignment="1">
      <alignment horizontal="left" vertical="center" indent="1" shrinkToFit="1"/>
    </xf>
    <xf numFmtId="0" fontId="11" fillId="0" borderId="3" xfId="0" applyFont="1" applyBorder="1" applyAlignment="1">
      <alignment horizontal="left" vertical="center" indent="1" shrinkToFit="1"/>
    </xf>
    <xf numFmtId="0" fontId="16" fillId="0" borderId="14" xfId="0" applyFont="1" applyBorder="1" applyAlignment="1">
      <alignment vertical="center" shrinkToFit="1"/>
    </xf>
    <xf numFmtId="0" fontId="16" fillId="0" borderId="15" xfId="0" applyFont="1" applyBorder="1" applyAlignment="1">
      <alignment vertical="center" shrinkToFit="1"/>
    </xf>
    <xf numFmtId="0" fontId="16" fillId="0" borderId="16" xfId="0" applyFont="1" applyBorder="1" applyAlignment="1">
      <alignment vertical="center" shrinkToFit="1"/>
    </xf>
    <xf numFmtId="180" fontId="8" fillId="0" borderId="8" xfId="1" applyNumberFormat="1" applyFont="1" applyFill="1" applyBorder="1" applyAlignment="1" applyProtection="1">
      <alignment shrinkToFit="1"/>
    </xf>
    <xf numFmtId="180" fontId="8" fillId="0" borderId="15" xfId="1" applyNumberFormat="1" applyFont="1" applyFill="1" applyBorder="1" applyAlignment="1" applyProtection="1">
      <alignment shrinkToFit="1"/>
    </xf>
    <xf numFmtId="180" fontId="8" fillId="0" borderId="32" xfId="1" applyNumberFormat="1" applyFont="1" applyFill="1" applyBorder="1" applyAlignment="1" applyProtection="1">
      <alignment shrinkToFit="1"/>
    </xf>
    <xf numFmtId="31" fontId="8" fillId="0" borderId="8" xfId="0" applyNumberFormat="1" applyFont="1" applyBorder="1" applyAlignment="1">
      <alignment horizontal="center" vertical="center" shrinkToFit="1"/>
    </xf>
    <xf numFmtId="31" fontId="8" fillId="0" borderId="15" xfId="0" applyNumberFormat="1" applyFont="1" applyBorder="1" applyAlignment="1">
      <alignment horizontal="center" vertical="center" shrinkToFit="1"/>
    </xf>
    <xf numFmtId="31" fontId="8" fillId="0" borderId="32" xfId="0" applyNumberFormat="1" applyFont="1" applyBorder="1" applyAlignment="1">
      <alignment horizontal="center" vertical="center" shrinkToFit="1"/>
    </xf>
    <xf numFmtId="31" fontId="8" fillId="0" borderId="25" xfId="0" applyNumberFormat="1" applyFont="1" applyBorder="1" applyAlignment="1">
      <alignment horizontal="center" vertical="center" shrinkToFit="1"/>
    </xf>
    <xf numFmtId="31" fontId="8" fillId="0" borderId="13" xfId="0" applyNumberFormat="1" applyFont="1" applyBorder="1" applyAlignment="1">
      <alignment horizontal="center" vertical="center" shrinkToFit="1"/>
    </xf>
    <xf numFmtId="31" fontId="8" fillId="0" borderId="44" xfId="0" applyNumberFormat="1" applyFont="1" applyBorder="1" applyAlignment="1">
      <alignment horizontal="center" vertical="center" shrinkToFit="1"/>
    </xf>
    <xf numFmtId="0" fontId="11" fillId="0" borderId="104" xfId="0" applyFont="1" applyBorder="1" applyAlignment="1">
      <alignment horizontal="center" vertical="center"/>
    </xf>
    <xf numFmtId="0" fontId="11" fillId="0" borderId="105" xfId="0" applyFont="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5" xfId="0" applyFont="1" applyBorder="1" applyAlignment="1">
      <alignment horizontal="center" vertical="center"/>
    </xf>
    <xf numFmtId="0" fontId="11" fillId="0" borderId="43" xfId="0" applyFont="1" applyBorder="1" applyAlignment="1">
      <alignment horizontal="center" vertical="center" textRotation="255"/>
    </xf>
    <xf numFmtId="0" fontId="11" fillId="0" borderId="6" xfId="0" applyFont="1" applyBorder="1" applyAlignment="1">
      <alignment horizontal="center" vertical="center" textRotation="255"/>
    </xf>
    <xf numFmtId="181" fontId="7" fillId="0" borderId="4" xfId="1" applyNumberFormat="1" applyFont="1" applyFill="1" applyBorder="1" applyAlignment="1" applyProtection="1">
      <alignment shrinkToFit="1"/>
    </xf>
    <xf numFmtId="181" fontId="7" fillId="0" borderId="41" xfId="1" applyNumberFormat="1" applyFont="1" applyFill="1" applyBorder="1" applyAlignment="1" applyProtection="1">
      <alignment shrinkToFit="1"/>
    </xf>
    <xf numFmtId="181" fontId="7" fillId="0" borderId="93" xfId="1" applyNumberFormat="1" applyFont="1" applyFill="1" applyBorder="1" applyAlignment="1" applyProtection="1">
      <alignment shrinkToFit="1"/>
    </xf>
    <xf numFmtId="178" fontId="11" fillId="0" borderId="42" xfId="0" applyNumberFormat="1" applyFont="1" applyBorder="1" applyAlignment="1">
      <alignment horizontal="center" vertical="center"/>
    </xf>
    <xf numFmtId="178" fontId="11" fillId="0" borderId="46" xfId="0" applyNumberFormat="1" applyFont="1" applyBorder="1" applyAlignment="1">
      <alignment horizontal="center" vertical="center"/>
    </xf>
    <xf numFmtId="178" fontId="11" fillId="0" borderId="41" xfId="0" applyNumberFormat="1" applyFont="1" applyBorder="1" applyAlignment="1">
      <alignment horizontal="center" vertical="center"/>
    </xf>
    <xf numFmtId="178" fontId="11" fillId="0" borderId="2" xfId="0" applyNumberFormat="1" applyFont="1" applyBorder="1" applyAlignment="1">
      <alignment horizontal="center" vertical="center"/>
    </xf>
    <xf numFmtId="178" fontId="11" fillId="0" borderId="47" xfId="0" applyNumberFormat="1" applyFont="1" applyBorder="1" applyAlignment="1">
      <alignment horizontal="left" vertical="center" shrinkToFit="1"/>
    </xf>
    <xf numFmtId="178" fontId="11" fillId="0" borderId="42" xfId="0" applyNumberFormat="1" applyFont="1" applyBorder="1" applyAlignment="1">
      <alignment horizontal="left" vertical="center" shrinkToFit="1"/>
    </xf>
    <xf numFmtId="178" fontId="11" fillId="0" borderId="46" xfId="0" applyNumberFormat="1" applyFont="1" applyBorder="1" applyAlignment="1">
      <alignment horizontal="left" vertical="center" shrinkToFit="1"/>
    </xf>
    <xf numFmtId="38" fontId="11" fillId="0" borderId="47" xfId="1" applyFont="1" applyFill="1" applyBorder="1" applyAlignment="1" applyProtection="1"/>
    <xf numFmtId="38" fontId="11" fillId="0" borderId="42" xfId="1" applyFont="1" applyFill="1" applyBorder="1" applyAlignment="1" applyProtection="1"/>
    <xf numFmtId="38" fontId="11" fillId="0" borderId="46" xfId="1" applyFont="1" applyFill="1" applyBorder="1" applyAlignment="1" applyProtection="1"/>
    <xf numFmtId="0" fontId="7" fillId="0" borderId="94" xfId="0" applyFont="1" applyBorder="1" applyAlignment="1">
      <alignment horizontal="right" vertical="center"/>
    </xf>
    <xf numFmtId="0" fontId="7" fillId="0" borderId="95" xfId="0" applyFont="1" applyBorder="1" applyAlignment="1">
      <alignment horizontal="right" vertical="center"/>
    </xf>
    <xf numFmtId="0" fontId="7" fillId="0" borderId="96" xfId="0" applyFont="1" applyBorder="1" applyAlignment="1">
      <alignment horizontal="right" vertical="center"/>
    </xf>
    <xf numFmtId="178" fontId="11" fillId="0" borderId="4" xfId="0" applyNumberFormat="1" applyFont="1" applyBorder="1" applyAlignment="1">
      <alignment horizontal="left" vertical="center" shrinkToFit="1"/>
    </xf>
    <xf numFmtId="178" fontId="11" fillId="0" borderId="41" xfId="0" applyNumberFormat="1" applyFont="1" applyBorder="1" applyAlignment="1">
      <alignment horizontal="left" vertical="center" shrinkToFit="1"/>
    </xf>
    <xf numFmtId="178" fontId="11" fillId="0" borderId="2" xfId="0" applyNumberFormat="1" applyFont="1" applyBorder="1" applyAlignment="1">
      <alignment horizontal="left" vertical="center" shrinkToFit="1"/>
    </xf>
    <xf numFmtId="182" fontId="11" fillId="0" borderId="4" xfId="1" applyNumberFormat="1" applyFont="1" applyFill="1" applyBorder="1" applyAlignment="1" applyProtection="1">
      <alignment vertical="center" shrinkToFit="1"/>
    </xf>
    <xf numFmtId="182" fontId="11" fillId="0" borderId="41" xfId="1" applyNumberFormat="1" applyFont="1" applyFill="1" applyBorder="1" applyAlignment="1" applyProtection="1">
      <alignment vertical="center" shrinkToFit="1"/>
    </xf>
    <xf numFmtId="182" fontId="11" fillId="0" borderId="2" xfId="1" applyNumberFormat="1" applyFont="1" applyFill="1" applyBorder="1" applyAlignment="1" applyProtection="1">
      <alignment vertical="center" shrinkToFit="1"/>
    </xf>
    <xf numFmtId="0" fontId="7" fillId="0" borderId="18" xfId="0" applyFont="1" applyBorder="1" applyAlignment="1">
      <alignment horizontal="right" vertical="center" shrinkToFit="1"/>
    </xf>
    <xf numFmtId="0" fontId="7" fillId="0" borderId="0" xfId="0" applyFont="1" applyAlignment="1">
      <alignment horizontal="right" vertical="center" shrinkToFit="1"/>
    </xf>
    <xf numFmtId="0" fontId="7" fillId="0" borderId="19" xfId="0" applyFont="1" applyBorder="1" applyAlignment="1">
      <alignment horizontal="right" vertical="center" shrinkToFit="1"/>
    </xf>
    <xf numFmtId="181" fontId="7" fillId="0" borderId="48" xfId="1" applyNumberFormat="1" applyFont="1" applyFill="1" applyBorder="1" applyAlignment="1" applyProtection="1">
      <alignment shrinkToFit="1"/>
    </xf>
    <xf numFmtId="181" fontId="7" fillId="0" borderId="0" xfId="1" applyNumberFormat="1" applyFont="1" applyFill="1" applyBorder="1" applyAlignment="1" applyProtection="1">
      <alignment shrinkToFit="1"/>
    </xf>
    <xf numFmtId="181" fontId="7" fillId="0" borderId="49" xfId="1" applyNumberFormat="1" applyFont="1" applyFill="1" applyBorder="1" applyAlignment="1" applyProtection="1">
      <alignment shrinkToFit="1"/>
    </xf>
    <xf numFmtId="0" fontId="7" fillId="0" borderId="103" xfId="0" applyFont="1" applyBorder="1" applyAlignment="1">
      <alignment horizontal="right" vertical="center" shrinkToFit="1"/>
    </xf>
    <xf numFmtId="0" fontId="7" fillId="0" borderId="41" xfId="0" applyFont="1" applyBorder="1" applyAlignment="1">
      <alignment horizontal="right" vertical="center" shrinkToFit="1"/>
    </xf>
    <xf numFmtId="0" fontId="7" fillId="0" borderId="2" xfId="0" applyFont="1" applyBorder="1" applyAlignment="1">
      <alignment horizontal="right" vertical="center" shrinkToFit="1"/>
    </xf>
    <xf numFmtId="10" fontId="11" fillId="0" borderId="97" xfId="2" applyNumberFormat="1" applyFont="1" applyFill="1" applyBorder="1" applyAlignment="1" applyProtection="1">
      <alignment vertical="center" shrinkToFit="1"/>
    </xf>
    <xf numFmtId="10" fontId="11" fillId="0" borderId="95" xfId="2" applyNumberFormat="1" applyFont="1" applyFill="1" applyBorder="1" applyAlignment="1" applyProtection="1">
      <alignment vertical="center" shrinkToFit="1"/>
    </xf>
    <xf numFmtId="10" fontId="11" fillId="0" borderId="98" xfId="2" applyNumberFormat="1" applyFont="1" applyFill="1" applyBorder="1" applyAlignment="1" applyProtection="1">
      <alignment vertical="center" shrinkToFit="1"/>
    </xf>
    <xf numFmtId="0" fontId="16" fillId="0" borderId="61" xfId="0" applyFont="1" applyBorder="1" applyAlignment="1">
      <alignment vertical="center" shrinkToFit="1"/>
    </xf>
    <xf numFmtId="0" fontId="16" fillId="0" borderId="21" xfId="0" applyFont="1" applyBorder="1" applyAlignment="1">
      <alignment vertical="center" shrinkToFit="1"/>
    </xf>
    <xf numFmtId="0" fontId="16" fillId="0" borderId="55" xfId="0" applyFont="1" applyBorder="1" applyAlignment="1">
      <alignment vertical="center" shrinkToFit="1"/>
    </xf>
    <xf numFmtId="0" fontId="16" fillId="0" borderId="50" xfId="0" applyFont="1" applyBorder="1" applyAlignment="1">
      <alignment horizontal="right" vertical="center" shrinkToFit="1"/>
    </xf>
    <xf numFmtId="0" fontId="16" fillId="0" borderId="51" xfId="0" applyFont="1" applyBorder="1" applyAlignment="1">
      <alignment horizontal="right" vertical="center" shrinkToFit="1"/>
    </xf>
    <xf numFmtId="0" fontId="16" fillId="0" borderId="52" xfId="0" applyFont="1" applyBorder="1" applyAlignment="1">
      <alignment horizontal="right" vertical="center" shrinkToFit="1"/>
    </xf>
    <xf numFmtId="180" fontId="8" fillId="0" borderId="53" xfId="1" applyNumberFormat="1" applyFont="1" applyFill="1" applyBorder="1" applyAlignment="1" applyProtection="1">
      <alignment shrinkToFit="1"/>
    </xf>
    <xf numFmtId="180" fontId="8" fillId="0" borderId="51" xfId="1" applyNumberFormat="1" applyFont="1" applyFill="1" applyBorder="1" applyAlignment="1" applyProtection="1">
      <alignment shrinkToFit="1"/>
    </xf>
    <xf numFmtId="180" fontId="8" fillId="0" borderId="54" xfId="1" applyNumberFormat="1" applyFont="1" applyFill="1" applyBorder="1" applyAlignment="1" applyProtection="1">
      <alignment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55" xfId="0" applyFont="1" applyBorder="1" applyAlignment="1">
      <alignment horizontal="center" vertical="center" shrinkToFit="1"/>
    </xf>
    <xf numFmtId="183" fontId="14" fillId="0" borderId="56" xfId="1" applyNumberFormat="1" applyFont="1" applyFill="1" applyBorder="1" applyAlignment="1" applyProtection="1">
      <alignment horizontal="right" shrinkToFit="1"/>
    </xf>
    <xf numFmtId="183" fontId="14" fillId="0" borderId="21" xfId="1" applyNumberFormat="1" applyFont="1" applyFill="1" applyBorder="1" applyAlignment="1" applyProtection="1">
      <alignment horizontal="right" shrinkToFit="1"/>
    </xf>
    <xf numFmtId="183" fontId="14" fillId="0" borderId="22" xfId="1" applyNumberFormat="1" applyFont="1" applyFill="1" applyBorder="1" applyAlignment="1" applyProtection="1">
      <alignment horizontal="right" shrinkToFit="1"/>
    </xf>
    <xf numFmtId="0" fontId="7" fillId="0" borderId="57" xfId="0" applyFont="1" applyBorder="1" applyAlignment="1">
      <alignment horizontal="right" vertical="center" shrinkToFit="1"/>
    </xf>
    <xf numFmtId="181" fontId="7" fillId="0" borderId="58" xfId="1" applyNumberFormat="1" applyFont="1" applyFill="1" applyBorder="1" applyAlignment="1" applyProtection="1">
      <alignment shrinkToFit="1"/>
    </xf>
    <xf numFmtId="0" fontId="6" fillId="0" borderId="0" xfId="0" applyFont="1" applyAlignment="1">
      <alignment horizontal="center"/>
    </xf>
    <xf numFmtId="0" fontId="7" fillId="0" borderId="59" xfId="0" applyFont="1" applyBorder="1" applyAlignment="1">
      <alignment horizontal="right" vertical="center" shrinkToFit="1"/>
    </xf>
    <xf numFmtId="0" fontId="7" fillId="0" borderId="51" xfId="0" applyFont="1" applyBorder="1" applyAlignment="1">
      <alignment horizontal="right" vertical="center" shrinkToFit="1"/>
    </xf>
    <xf numFmtId="0" fontId="7" fillId="0" borderId="52" xfId="0" applyFont="1" applyBorder="1" applyAlignment="1">
      <alignment horizontal="right" vertical="center" shrinkToFit="1"/>
    </xf>
    <xf numFmtId="181" fontId="7" fillId="0" borderId="53" xfId="1" applyNumberFormat="1" applyFont="1" applyFill="1" applyBorder="1" applyAlignment="1" applyProtection="1">
      <alignment shrinkToFit="1"/>
    </xf>
    <xf numFmtId="181" fontId="7" fillId="0" borderId="51" xfId="1" applyNumberFormat="1" applyFont="1" applyFill="1" applyBorder="1" applyAlignment="1" applyProtection="1">
      <alignment shrinkToFit="1"/>
    </xf>
    <xf numFmtId="181" fontId="7" fillId="0" borderId="60" xfId="1" applyNumberFormat="1" applyFont="1" applyFill="1" applyBorder="1" applyAlignment="1" applyProtection="1">
      <alignment shrinkToFit="1"/>
    </xf>
    <xf numFmtId="0" fontId="16" fillId="0" borderId="43" xfId="0" applyFont="1" applyBorder="1" applyAlignment="1">
      <alignment horizontal="center" vertical="center" textRotation="255" shrinkToFit="1"/>
    </xf>
    <xf numFmtId="0" fontId="16" fillId="0" borderId="63" xfId="0" applyFont="1" applyBorder="1" applyAlignment="1">
      <alignment horizontal="center" vertical="center" textRotation="255" shrinkToFit="1"/>
    </xf>
    <xf numFmtId="0" fontId="16" fillId="0" borderId="6" xfId="0" applyFont="1" applyBorder="1" applyAlignment="1">
      <alignment horizontal="center" vertical="center" textRotation="255"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2"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4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44" xfId="0" applyFont="1" applyBorder="1" applyAlignment="1">
      <alignment horizontal="center" vertical="center"/>
    </xf>
    <xf numFmtId="179" fontId="14" fillId="0" borderId="8" xfId="1" applyNumberFormat="1" applyFont="1" applyFill="1" applyBorder="1" applyAlignment="1" applyProtection="1">
      <alignment horizontal="right" shrinkToFit="1"/>
    </xf>
    <xf numFmtId="179" fontId="14" fillId="0" borderId="15" xfId="1" applyNumberFormat="1" applyFont="1" applyFill="1" applyBorder="1" applyAlignment="1" applyProtection="1">
      <alignment horizontal="right" shrinkToFit="1"/>
    </xf>
    <xf numFmtId="179" fontId="14" fillId="0" borderId="32" xfId="1" applyNumberFormat="1" applyFont="1" applyFill="1" applyBorder="1" applyAlignment="1" applyProtection="1">
      <alignment horizontal="right" shrinkToFit="1"/>
    </xf>
    <xf numFmtId="179" fontId="14" fillId="0" borderId="25" xfId="1" applyNumberFormat="1" applyFont="1" applyFill="1" applyBorder="1" applyAlignment="1" applyProtection="1">
      <alignment horizontal="right" shrinkToFit="1"/>
    </xf>
    <xf numFmtId="179" fontId="14" fillId="0" borderId="13" xfId="1" applyNumberFormat="1" applyFont="1" applyFill="1" applyBorder="1" applyAlignment="1" applyProtection="1">
      <alignment horizontal="right" shrinkToFit="1"/>
    </xf>
    <xf numFmtId="179" fontId="14" fillId="0" borderId="44" xfId="1" applyNumberFormat="1" applyFont="1" applyFill="1" applyBorder="1" applyAlignment="1" applyProtection="1">
      <alignment horizontal="right" shrinkToFit="1"/>
    </xf>
    <xf numFmtId="184" fontId="8" fillId="0" borderId="14" xfId="0" applyNumberFormat="1" applyFont="1" applyBorder="1" applyAlignment="1">
      <alignment horizontal="center" vertical="center" shrinkToFit="1"/>
    </xf>
    <xf numFmtId="184" fontId="8" fillId="0" borderId="15" xfId="0" applyNumberFormat="1" applyFont="1" applyBorder="1" applyAlignment="1">
      <alignment horizontal="center" vertical="center" shrinkToFit="1"/>
    </xf>
    <xf numFmtId="184" fontId="8" fillId="0" borderId="32" xfId="0" applyNumberFormat="1" applyFont="1" applyBorder="1" applyAlignment="1">
      <alignment horizontal="center" vertical="center" shrinkToFit="1"/>
    </xf>
    <xf numFmtId="184" fontId="8" fillId="0" borderId="12" xfId="0" applyNumberFormat="1" applyFont="1" applyBorder="1" applyAlignment="1">
      <alignment horizontal="center" vertical="center" shrinkToFit="1"/>
    </xf>
    <xf numFmtId="184" fontId="8" fillId="0" borderId="13" xfId="0" applyNumberFormat="1" applyFont="1" applyBorder="1" applyAlignment="1">
      <alignment horizontal="center" vertical="center" shrinkToFit="1"/>
    </xf>
    <xf numFmtId="184" fontId="8" fillId="0" borderId="44" xfId="0" applyNumberFormat="1" applyFont="1" applyBorder="1" applyAlignment="1">
      <alignment horizontal="center" vertical="center" shrinkToFit="1"/>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right" vertical="center" shrinkToFit="1"/>
    </xf>
    <xf numFmtId="0" fontId="16" fillId="0" borderId="13" xfId="0" applyFont="1" applyBorder="1" applyAlignment="1">
      <alignment horizontal="right" vertical="center" shrinkToFit="1"/>
    </xf>
    <xf numFmtId="0" fontId="16" fillId="0" borderId="17" xfId="0" applyFont="1" applyBorder="1" applyAlignment="1">
      <alignment horizontal="right" vertical="center" shrinkToFit="1"/>
    </xf>
    <xf numFmtId="180" fontId="8" fillId="0" borderId="25" xfId="0" applyNumberFormat="1" applyFont="1" applyBorder="1" applyAlignment="1">
      <alignment shrinkToFit="1"/>
    </xf>
    <xf numFmtId="180" fontId="8" fillId="0" borderId="13" xfId="0" applyNumberFormat="1" applyFont="1" applyBorder="1" applyAlignment="1">
      <alignment shrinkToFit="1"/>
    </xf>
    <xf numFmtId="180" fontId="8" fillId="0" borderId="44" xfId="0" applyNumberFormat="1" applyFont="1" applyBorder="1" applyAlignment="1">
      <alignment shrinkToFit="1"/>
    </xf>
    <xf numFmtId="0" fontId="16" fillId="0" borderId="18" xfId="0" applyFont="1" applyBorder="1" applyAlignment="1">
      <alignment horizontal="right" vertical="center" shrinkToFit="1"/>
    </xf>
    <xf numFmtId="0" fontId="16" fillId="0" borderId="0" xfId="0" applyFont="1" applyAlignment="1">
      <alignment horizontal="right" vertical="center" shrinkToFit="1"/>
    </xf>
    <xf numFmtId="0" fontId="16" fillId="0" borderId="19" xfId="0" applyFont="1" applyBorder="1" applyAlignment="1">
      <alignment horizontal="right" vertical="center" shrinkToFit="1"/>
    </xf>
    <xf numFmtId="181" fontId="8" fillId="0" borderId="48" xfId="1" applyNumberFormat="1" applyFont="1" applyFill="1" applyBorder="1" applyAlignment="1" applyProtection="1">
      <alignment horizontal="right" shrinkToFit="1"/>
    </xf>
    <xf numFmtId="181" fontId="8" fillId="0" borderId="0" xfId="1" applyNumberFormat="1" applyFont="1" applyFill="1" applyBorder="1" applyAlignment="1" applyProtection="1">
      <alignment horizontal="right" shrinkToFit="1"/>
    </xf>
    <xf numFmtId="181" fontId="8" fillId="0" borderId="49" xfId="1" applyNumberFormat="1" applyFont="1" applyFill="1" applyBorder="1" applyAlignment="1" applyProtection="1">
      <alignment horizontal="right"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180" fontId="8" fillId="0" borderId="56" xfId="0" applyNumberFormat="1" applyFont="1" applyBorder="1" applyAlignment="1">
      <alignment shrinkToFit="1"/>
    </xf>
    <xf numFmtId="180" fontId="8" fillId="0" borderId="21" xfId="0" applyNumberFormat="1" applyFont="1" applyBorder="1" applyAlignment="1">
      <alignment shrinkToFit="1"/>
    </xf>
    <xf numFmtId="180" fontId="8" fillId="0" borderId="62" xfId="0" applyNumberFormat="1" applyFont="1" applyBorder="1" applyAlignment="1">
      <alignment shrinkToFit="1"/>
    </xf>
    <xf numFmtId="185" fontId="13" fillId="0" borderId="8" xfId="0" applyNumberFormat="1" applyFont="1" applyBorder="1" applyAlignment="1">
      <alignment horizontal="left" vertical="center" indent="1"/>
    </xf>
    <xf numFmtId="185" fontId="13" fillId="0" borderId="15" xfId="0" applyNumberFormat="1" applyFont="1" applyBorder="1" applyAlignment="1">
      <alignment horizontal="left" vertical="center" indent="1"/>
    </xf>
    <xf numFmtId="185" fontId="13" fillId="0" borderId="32" xfId="0" applyNumberFormat="1" applyFont="1" applyBorder="1" applyAlignment="1">
      <alignment horizontal="left" vertical="center" indent="1"/>
    </xf>
    <xf numFmtId="185" fontId="13" fillId="0" borderId="25" xfId="0" applyNumberFormat="1" applyFont="1" applyBorder="1" applyAlignment="1">
      <alignment horizontal="left" vertical="center" indent="1"/>
    </xf>
    <xf numFmtId="185" fontId="13" fillId="0" borderId="13" xfId="0" applyNumberFormat="1" applyFont="1" applyBorder="1" applyAlignment="1">
      <alignment horizontal="left" vertical="center" indent="1"/>
    </xf>
    <xf numFmtId="185" fontId="13" fillId="0" borderId="44" xfId="0" applyNumberFormat="1" applyFont="1" applyBorder="1" applyAlignment="1">
      <alignment horizontal="left" vertical="center" indent="1"/>
    </xf>
    <xf numFmtId="187" fontId="8" fillId="0" borderId="0" xfId="0" applyNumberFormat="1" applyFont="1" applyAlignment="1">
      <alignment horizontal="left" indent="1"/>
    </xf>
    <xf numFmtId="187" fontId="8" fillId="0" borderId="41" xfId="0" applyNumberFormat="1" applyFont="1" applyBorder="1" applyAlignment="1">
      <alignment horizontal="left" indent="1"/>
    </xf>
    <xf numFmtId="0" fontId="8" fillId="0" borderId="43" xfId="0" applyFont="1" applyBorder="1" applyAlignment="1">
      <alignment horizontal="center" vertical="center"/>
    </xf>
    <xf numFmtId="0" fontId="8" fillId="0" borderId="63" xfId="0" applyFont="1" applyBorder="1" applyAlignment="1">
      <alignment horizontal="center" vertical="center"/>
    </xf>
    <xf numFmtId="0" fontId="8" fillId="0" borderId="6" xfId="0" applyFont="1" applyBorder="1" applyAlignment="1">
      <alignment horizontal="center" vertical="center"/>
    </xf>
    <xf numFmtId="178" fontId="15" fillId="0" borderId="42" xfId="0" applyNumberFormat="1" applyFont="1" applyBorder="1" applyAlignment="1">
      <alignment vertical="center"/>
    </xf>
    <xf numFmtId="178" fontId="15" fillId="0" borderId="46" xfId="0" applyNumberFormat="1" applyFont="1" applyBorder="1" applyAlignment="1">
      <alignment vertical="center"/>
    </xf>
    <xf numFmtId="178" fontId="15" fillId="0" borderId="41" xfId="0" applyNumberFormat="1" applyFont="1" applyBorder="1" applyAlignment="1">
      <alignment vertical="center"/>
    </xf>
    <xf numFmtId="178" fontId="15" fillId="0" borderId="2" xfId="0" applyNumberFormat="1" applyFont="1" applyBorder="1" applyAlignment="1">
      <alignment vertical="center"/>
    </xf>
    <xf numFmtId="0" fontId="0" fillId="0" borderId="41" xfId="0" applyBorder="1" applyAlignment="1">
      <alignment horizontal="left" vertical="center" shrinkToFit="1"/>
    </xf>
    <xf numFmtId="0" fontId="0" fillId="0" borderId="2" xfId="0" applyBorder="1" applyAlignment="1">
      <alignment horizontal="left" vertical="center" shrinkToFit="1"/>
    </xf>
    <xf numFmtId="178" fontId="11" fillId="0" borderId="4" xfId="0" applyNumberFormat="1" applyFont="1" applyBorder="1" applyAlignment="1">
      <alignment horizontal="center" vertical="center"/>
    </xf>
    <xf numFmtId="0" fontId="0" fillId="0" borderId="42" xfId="0" applyBorder="1" applyAlignment="1">
      <alignment horizontal="left" vertical="center" shrinkToFit="1"/>
    </xf>
    <xf numFmtId="0" fontId="0" fillId="0" borderId="46" xfId="0" applyBorder="1" applyAlignment="1">
      <alignment horizontal="left" vertical="center" shrinkToFit="1"/>
    </xf>
    <xf numFmtId="0" fontId="16" fillId="0" borderId="18" xfId="0" applyFont="1" applyBorder="1" applyAlignment="1">
      <alignment horizontal="center" vertical="center" shrinkToFit="1"/>
    </xf>
    <xf numFmtId="0" fontId="16" fillId="0" borderId="0" xfId="0" applyFont="1" applyAlignment="1">
      <alignment horizontal="center" vertical="center" shrinkToFit="1"/>
    </xf>
    <xf numFmtId="0" fontId="16" fillId="0" borderId="19" xfId="0" applyFont="1" applyBorder="1" applyAlignment="1">
      <alignment horizontal="center" vertical="center" shrinkToFit="1"/>
    </xf>
    <xf numFmtId="180" fontId="8" fillId="0" borderId="48" xfId="1" applyNumberFormat="1" applyFont="1" applyFill="1" applyBorder="1" applyAlignment="1" applyProtection="1">
      <alignment shrinkToFit="1"/>
    </xf>
    <xf numFmtId="180" fontId="8" fillId="0" borderId="0" xfId="1" applyNumberFormat="1" applyFont="1" applyFill="1" applyBorder="1" applyAlignment="1" applyProtection="1">
      <alignment shrinkToFit="1"/>
    </xf>
    <xf numFmtId="180" fontId="8" fillId="0" borderId="49" xfId="1" applyNumberFormat="1" applyFont="1" applyFill="1" applyBorder="1" applyAlignment="1" applyProtection="1">
      <alignment shrinkToFit="1"/>
    </xf>
    <xf numFmtId="0" fontId="0" fillId="0" borderId="3" xfId="0" applyBorder="1" applyAlignment="1">
      <alignment vertical="center"/>
    </xf>
    <xf numFmtId="31" fontId="8" fillId="0" borderId="7" xfId="0" applyNumberFormat="1" applyFont="1" applyBorder="1" applyAlignment="1">
      <alignment horizontal="center" vertical="center" shrinkToFit="1"/>
    </xf>
    <xf numFmtId="31" fontId="8" fillId="0" borderId="43" xfId="0" applyNumberFormat="1" applyFont="1" applyBorder="1" applyAlignment="1">
      <alignment horizontal="center" vertical="center" shrinkToFit="1"/>
    </xf>
    <xf numFmtId="31" fontId="8" fillId="0" borderId="26" xfId="0" applyNumberFormat="1" applyFont="1" applyBorder="1" applyAlignment="1">
      <alignment horizontal="center" vertical="center" shrinkToFit="1"/>
    </xf>
    <xf numFmtId="31" fontId="8" fillId="0" borderId="6" xfId="0" applyNumberFormat="1" applyFont="1" applyBorder="1" applyAlignment="1">
      <alignment horizontal="center" vertical="center" shrinkToFit="1"/>
    </xf>
    <xf numFmtId="0" fontId="11" fillId="0" borderId="6" xfId="0" applyFont="1" applyBorder="1" applyAlignment="1">
      <alignment horizontal="center" vertical="center"/>
    </xf>
    <xf numFmtId="0" fontId="11" fillId="0" borderId="43" xfId="0" applyFont="1" applyBorder="1" applyAlignment="1">
      <alignment horizontal="center" vertical="center"/>
    </xf>
    <xf numFmtId="178" fontId="8" fillId="0" borderId="0" xfId="0" applyNumberFormat="1" applyFont="1" applyAlignment="1">
      <alignment horizontal="left" indent="1"/>
    </xf>
    <xf numFmtId="0" fontId="11" fillId="0" borderId="0" xfId="0" applyFont="1" applyAlignment="1">
      <alignment horizontal="left" vertical="top"/>
    </xf>
    <xf numFmtId="178" fontId="15" fillId="0" borderId="41" xfId="0" applyNumberFormat="1" applyFont="1" applyBorder="1" applyAlignment="1">
      <alignment horizontal="left" vertical="center"/>
    </xf>
    <xf numFmtId="178" fontId="15" fillId="0" borderId="42" xfId="0" applyNumberFormat="1"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5454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V29"/>
  <sheetViews>
    <sheetView tabSelected="1" view="pageBreakPreview" zoomScaleNormal="100" zoomScaleSheetLayoutView="100" workbookViewId="0">
      <selection activeCell="D17" sqref="D17:H17"/>
    </sheetView>
  </sheetViews>
  <sheetFormatPr defaultRowHeight="20.25" customHeight="1" outlineLevelCol="1" x14ac:dyDescent="0.15"/>
  <cols>
    <col min="1" max="1" width="1.625" style="24" customWidth="1"/>
    <col min="2" max="25" width="4" style="24" customWidth="1"/>
    <col min="26" max="42" width="3.75" style="24" customWidth="1"/>
    <col min="43" max="43" width="19.375" style="24" hidden="1" customWidth="1" outlineLevel="1"/>
    <col min="44" max="44" width="8.625" style="29" hidden="1" customWidth="1" outlineLevel="1"/>
    <col min="45" max="45" width="4" style="24" hidden="1" customWidth="1" collapsed="1"/>
    <col min="46" max="46" width="4" style="24" customWidth="1"/>
    <col min="47" max="47" width="19.75" style="24" bestFit="1" customWidth="1"/>
    <col min="48" max="262" width="4" style="24" customWidth="1"/>
    <col min="263" max="16384" width="9" style="24"/>
  </cols>
  <sheetData>
    <row r="1" spans="2:48" ht="20.25" customHeight="1" x14ac:dyDescent="0.15">
      <c r="B1" s="23" t="s">
        <v>0</v>
      </c>
      <c r="AQ1" s="21" t="s">
        <v>1</v>
      </c>
      <c r="AR1" s="25">
        <f>IF(AR4-5&lt;1,1,AR4-5)</f>
        <v>1</v>
      </c>
    </row>
    <row r="2" spans="2:48" ht="20.25" customHeight="1" thickBot="1" x14ac:dyDescent="0.2">
      <c r="AQ2" s="18" t="s">
        <v>2</v>
      </c>
      <c r="AR2" s="26">
        <v>8</v>
      </c>
      <c r="AU2" s="38" t="s">
        <v>3</v>
      </c>
    </row>
    <row r="3" spans="2:48" ht="20.25" customHeight="1" thickBot="1" x14ac:dyDescent="0.2">
      <c r="B3" s="58" t="s">
        <v>4</v>
      </c>
      <c r="C3" s="59"/>
      <c r="D3" s="59"/>
      <c r="E3" s="68"/>
      <c r="F3" s="68"/>
      <c r="G3" s="68"/>
      <c r="H3" s="68"/>
      <c r="I3" s="69"/>
      <c r="J3" s="69"/>
      <c r="K3" s="69"/>
      <c r="L3" s="69"/>
      <c r="M3" s="69"/>
      <c r="N3" s="70"/>
      <c r="O3" s="55" t="s">
        <v>5</v>
      </c>
      <c r="P3" s="53"/>
      <c r="Q3" s="54"/>
      <c r="R3" s="63" t="s">
        <v>6</v>
      </c>
      <c r="S3" s="63"/>
      <c r="T3" s="63"/>
      <c r="U3" s="63"/>
      <c r="V3" s="63"/>
      <c r="W3" s="63"/>
      <c r="X3" s="63"/>
      <c r="Y3" s="63"/>
      <c r="Z3" s="63"/>
      <c r="AA3" s="64"/>
      <c r="AQ3" s="21" t="s">
        <v>7</v>
      </c>
      <c r="AR3" s="25">
        <f>IF(AR4&gt;6,6,AR4)</f>
        <v>0</v>
      </c>
      <c r="AU3" s="24" t="s">
        <v>8</v>
      </c>
      <c r="AV3" s="24" t="s">
        <v>9</v>
      </c>
    </row>
    <row r="4" spans="2:48" ht="20.25" customHeight="1" thickBot="1" x14ac:dyDescent="0.2">
      <c r="B4" s="60" t="s">
        <v>10</v>
      </c>
      <c r="C4" s="61"/>
      <c r="D4" s="61"/>
      <c r="E4" s="71" t="s">
        <v>11</v>
      </c>
      <c r="F4" s="72"/>
      <c r="G4" s="72"/>
      <c r="H4" s="72"/>
      <c r="I4" s="72"/>
      <c r="J4" s="72"/>
      <c r="K4" s="72"/>
      <c r="L4" s="72"/>
      <c r="M4" s="72"/>
      <c r="N4" s="73"/>
      <c r="O4" s="62" t="s">
        <v>12</v>
      </c>
      <c r="P4" s="61"/>
      <c r="Q4" s="61"/>
      <c r="R4" s="63" t="str">
        <f>_xlfn.CONCAT(AQ7:AQ8)</f>
        <v>#工事契約正式名1##工事契約正式名2#</v>
      </c>
      <c r="S4" s="63"/>
      <c r="T4" s="63"/>
      <c r="U4" s="63"/>
      <c r="V4" s="63"/>
      <c r="W4" s="63"/>
      <c r="X4" s="63"/>
      <c r="Y4" s="63"/>
      <c r="Z4" s="63"/>
      <c r="AA4" s="63"/>
      <c r="AB4" s="63"/>
      <c r="AC4" s="63"/>
      <c r="AD4" s="63"/>
      <c r="AE4" s="63"/>
      <c r="AF4" s="63"/>
      <c r="AG4" s="63"/>
      <c r="AH4" s="63"/>
      <c r="AI4" s="64"/>
      <c r="AQ4" s="21" t="s">
        <v>13</v>
      </c>
      <c r="AR4" s="25">
        <f>COUNTA(R9:U25)</f>
        <v>0</v>
      </c>
      <c r="AU4" s="24" t="s">
        <v>10</v>
      </c>
      <c r="AV4" s="24" t="s">
        <v>14</v>
      </c>
    </row>
    <row r="5" spans="2:48" ht="20.25" customHeight="1" thickBot="1" x14ac:dyDescent="0.2">
      <c r="B5" s="52" t="s">
        <v>15</v>
      </c>
      <c r="C5" s="53"/>
      <c r="D5" s="54"/>
      <c r="E5" s="71" t="s">
        <v>16</v>
      </c>
      <c r="F5" s="72"/>
      <c r="G5" s="72"/>
      <c r="H5" s="72"/>
      <c r="I5" s="72"/>
      <c r="J5" s="72"/>
      <c r="K5" s="72"/>
      <c r="L5" s="72"/>
      <c r="M5" s="72"/>
      <c r="N5" s="73"/>
      <c r="O5" s="62" t="s">
        <v>17</v>
      </c>
      <c r="P5" s="61"/>
      <c r="Q5" s="61"/>
      <c r="R5" s="63" t="str">
        <f>_xlfn.CONCAT(AQ9:AQ10)</f>
        <v>#商品名##規格#</v>
      </c>
      <c r="S5" s="63"/>
      <c r="T5" s="63"/>
      <c r="U5" s="63"/>
      <c r="V5" s="63"/>
      <c r="W5" s="63"/>
      <c r="X5" s="63"/>
      <c r="Y5" s="63"/>
      <c r="Z5" s="63"/>
      <c r="AA5" s="63"/>
      <c r="AB5" s="63"/>
      <c r="AC5" s="63"/>
      <c r="AD5" s="63"/>
      <c r="AE5" s="63"/>
      <c r="AF5" s="63"/>
      <c r="AG5" s="63"/>
      <c r="AH5" s="63"/>
      <c r="AI5" s="64"/>
      <c r="AJ5" s="27"/>
      <c r="AQ5" s="28" t="s">
        <v>18</v>
      </c>
      <c r="AR5" s="26">
        <v>26</v>
      </c>
      <c r="AU5" s="24" t="s">
        <v>19</v>
      </c>
      <c r="AV5" s="24" t="s">
        <v>20</v>
      </c>
    </row>
    <row r="6" spans="2:48" ht="20.25" customHeight="1" thickBot="1" x14ac:dyDescent="0.2">
      <c r="B6" s="52" t="s">
        <v>21</v>
      </c>
      <c r="C6" s="53"/>
      <c r="D6" s="54"/>
      <c r="E6" s="49" t="s">
        <v>22</v>
      </c>
      <c r="F6" s="50"/>
      <c r="G6" s="50"/>
      <c r="H6" s="50"/>
      <c r="I6" s="50"/>
      <c r="J6" s="50"/>
      <c r="K6" s="50"/>
      <c r="L6" s="50"/>
      <c r="M6" s="50"/>
      <c r="N6" s="74"/>
      <c r="O6" s="55" t="s">
        <v>23</v>
      </c>
      <c r="P6" s="53"/>
      <c r="Q6" s="54"/>
      <c r="R6" s="49" t="s">
        <v>24</v>
      </c>
      <c r="S6" s="50"/>
      <c r="T6" s="50"/>
      <c r="U6" s="50"/>
      <c r="V6" s="51"/>
      <c r="AQ6" s="29"/>
      <c r="AR6" s="24"/>
      <c r="AU6" s="24" t="s">
        <v>25</v>
      </c>
      <c r="AV6" s="24" t="s">
        <v>26</v>
      </c>
    </row>
    <row r="7" spans="2:48" ht="20.25" customHeight="1" thickBot="1" x14ac:dyDescent="0.2">
      <c r="B7" s="65" t="s">
        <v>27</v>
      </c>
      <c r="C7" s="66"/>
      <c r="D7" s="67"/>
      <c r="E7" s="49" t="s">
        <v>28</v>
      </c>
      <c r="F7" s="50"/>
      <c r="G7" s="50"/>
      <c r="H7" s="50"/>
      <c r="I7" s="50"/>
      <c r="J7" s="50"/>
      <c r="K7" s="50"/>
      <c r="L7" s="50"/>
      <c r="M7" s="50"/>
      <c r="N7" s="74"/>
      <c r="O7" s="65" t="s">
        <v>29</v>
      </c>
      <c r="P7" s="66"/>
      <c r="Q7" s="67"/>
      <c r="R7" s="49" t="s">
        <v>30</v>
      </c>
      <c r="S7" s="50"/>
      <c r="T7" s="50"/>
      <c r="U7" s="50"/>
      <c r="V7" s="51"/>
      <c r="AQ7" s="24" t="s">
        <v>31</v>
      </c>
      <c r="AU7" s="24" t="s">
        <v>32</v>
      </c>
      <c r="AV7" s="24" t="s">
        <v>33</v>
      </c>
    </row>
    <row r="8" spans="2:48" ht="20.25" customHeight="1" thickBot="1" x14ac:dyDescent="0.2">
      <c r="B8" s="56" t="s">
        <v>34</v>
      </c>
      <c r="C8" s="57"/>
      <c r="D8" s="89" t="s">
        <v>35</v>
      </c>
      <c r="E8" s="87"/>
      <c r="F8" s="87"/>
      <c r="G8" s="87"/>
      <c r="H8" s="87"/>
      <c r="I8" s="75" t="s">
        <v>36</v>
      </c>
      <c r="J8" s="76"/>
      <c r="K8" s="76"/>
      <c r="L8" s="76"/>
      <c r="M8" s="77"/>
      <c r="N8" s="87" t="s">
        <v>37</v>
      </c>
      <c r="O8" s="87"/>
      <c r="P8" s="87"/>
      <c r="Q8" s="88"/>
      <c r="R8" s="89" t="s">
        <v>38</v>
      </c>
      <c r="S8" s="87"/>
      <c r="T8" s="87"/>
      <c r="U8" s="87"/>
      <c r="V8" s="87" t="s">
        <v>39</v>
      </c>
      <c r="W8" s="87"/>
      <c r="X8" s="87"/>
      <c r="Y8" s="88"/>
      <c r="Z8" s="89" t="s">
        <v>40</v>
      </c>
      <c r="AA8" s="87"/>
      <c r="AB8" s="87"/>
      <c r="AC8" s="87"/>
      <c r="AD8" s="87"/>
      <c r="AE8" s="87"/>
      <c r="AF8" s="87"/>
      <c r="AG8" s="87"/>
      <c r="AH8" s="87" t="s">
        <v>41</v>
      </c>
      <c r="AI8" s="87"/>
      <c r="AJ8" s="87"/>
      <c r="AK8" s="87"/>
      <c r="AL8" s="87"/>
      <c r="AM8" s="87"/>
      <c r="AN8" s="87"/>
      <c r="AO8" s="88"/>
      <c r="AP8" s="33" t="s">
        <v>42</v>
      </c>
      <c r="AQ8" s="24" t="s">
        <v>43</v>
      </c>
      <c r="AU8" s="24" t="s">
        <v>21</v>
      </c>
      <c r="AV8" s="24" t="s">
        <v>44</v>
      </c>
    </row>
    <row r="9" spans="2:48" ht="20.25" customHeight="1" x14ac:dyDescent="0.15">
      <c r="B9" s="97"/>
      <c r="C9" s="98"/>
      <c r="D9" s="96"/>
      <c r="E9" s="48"/>
      <c r="F9" s="48"/>
      <c r="G9" s="48"/>
      <c r="H9" s="48"/>
      <c r="I9" s="47"/>
      <c r="J9" s="48"/>
      <c r="K9" s="48"/>
      <c r="L9" s="48"/>
      <c r="M9" s="48"/>
      <c r="N9" s="91"/>
      <c r="O9" s="91"/>
      <c r="P9" s="91"/>
      <c r="Q9" s="92"/>
      <c r="R9" s="90"/>
      <c r="S9" s="91"/>
      <c r="T9" s="91"/>
      <c r="U9" s="91"/>
      <c r="V9" s="91"/>
      <c r="W9" s="91"/>
      <c r="X9" s="91"/>
      <c r="Y9" s="92"/>
      <c r="Z9" s="93"/>
      <c r="AA9" s="94"/>
      <c r="AB9" s="94"/>
      <c r="AC9" s="94"/>
      <c r="AD9" s="94"/>
      <c r="AE9" s="94"/>
      <c r="AF9" s="94"/>
      <c r="AG9" s="95"/>
      <c r="AH9" s="122"/>
      <c r="AI9" s="94"/>
      <c r="AJ9" s="94"/>
      <c r="AK9" s="94"/>
      <c r="AL9" s="94"/>
      <c r="AM9" s="94"/>
      <c r="AN9" s="94"/>
      <c r="AO9" s="99"/>
      <c r="AP9" s="35" t="str">
        <f t="shared" ref="AP9:AP25" si="0">IFERROR(V9/R9,"")</f>
        <v/>
      </c>
      <c r="AQ9" s="24" t="s">
        <v>45</v>
      </c>
      <c r="AU9" s="24" t="s">
        <v>23</v>
      </c>
      <c r="AV9" s="24" t="s">
        <v>46</v>
      </c>
    </row>
    <row r="10" spans="2:48" ht="20.25" customHeight="1" x14ac:dyDescent="0.15">
      <c r="B10" s="78"/>
      <c r="C10" s="79"/>
      <c r="D10" s="80"/>
      <c r="E10" s="44"/>
      <c r="F10" s="44"/>
      <c r="G10" s="44"/>
      <c r="H10" s="44"/>
      <c r="I10" s="43"/>
      <c r="J10" s="44"/>
      <c r="K10" s="44"/>
      <c r="L10" s="44"/>
      <c r="M10" s="44"/>
      <c r="N10" s="81"/>
      <c r="O10" s="82"/>
      <c r="P10" s="82"/>
      <c r="Q10" s="83"/>
      <c r="R10" s="84"/>
      <c r="S10" s="85"/>
      <c r="T10" s="85"/>
      <c r="U10" s="85"/>
      <c r="V10" s="85"/>
      <c r="W10" s="85"/>
      <c r="X10" s="85"/>
      <c r="Y10" s="86"/>
      <c r="Z10" s="119"/>
      <c r="AA10" s="120"/>
      <c r="AB10" s="120"/>
      <c r="AC10" s="120"/>
      <c r="AD10" s="120"/>
      <c r="AE10" s="120"/>
      <c r="AF10" s="120"/>
      <c r="AG10" s="121"/>
      <c r="AH10" s="123"/>
      <c r="AI10" s="120"/>
      <c r="AJ10" s="120"/>
      <c r="AK10" s="120"/>
      <c r="AL10" s="120"/>
      <c r="AM10" s="120"/>
      <c r="AN10" s="120"/>
      <c r="AO10" s="124"/>
      <c r="AP10" s="36" t="str">
        <f t="shared" si="0"/>
        <v/>
      </c>
      <c r="AQ10" s="24" t="s">
        <v>47</v>
      </c>
      <c r="AU10" s="24" t="s">
        <v>48</v>
      </c>
      <c r="AV10" s="24" t="s">
        <v>49</v>
      </c>
    </row>
    <row r="11" spans="2:48" ht="20.25" customHeight="1" x14ac:dyDescent="0.15">
      <c r="B11" s="78"/>
      <c r="C11" s="79"/>
      <c r="D11" s="80"/>
      <c r="E11" s="44"/>
      <c r="F11" s="44"/>
      <c r="G11" s="44"/>
      <c r="H11" s="44"/>
      <c r="I11" s="43"/>
      <c r="J11" s="44"/>
      <c r="K11" s="44"/>
      <c r="L11" s="44"/>
      <c r="M11" s="44"/>
      <c r="N11" s="81"/>
      <c r="O11" s="82"/>
      <c r="P11" s="82"/>
      <c r="Q11" s="83"/>
      <c r="R11" s="84"/>
      <c r="S11" s="85"/>
      <c r="T11" s="85"/>
      <c r="U11" s="85"/>
      <c r="V11" s="85"/>
      <c r="W11" s="85"/>
      <c r="X11" s="85"/>
      <c r="Y11" s="86"/>
      <c r="Z11" s="119"/>
      <c r="AA11" s="120"/>
      <c r="AB11" s="120"/>
      <c r="AC11" s="120"/>
      <c r="AD11" s="120"/>
      <c r="AE11" s="120"/>
      <c r="AF11" s="120"/>
      <c r="AG11" s="121"/>
      <c r="AH11" s="123"/>
      <c r="AI11" s="120"/>
      <c r="AJ11" s="120"/>
      <c r="AK11" s="120"/>
      <c r="AL11" s="120"/>
      <c r="AM11" s="120"/>
      <c r="AN11" s="120"/>
      <c r="AO11" s="124"/>
      <c r="AP11" s="36" t="str">
        <f t="shared" si="0"/>
        <v/>
      </c>
      <c r="AU11" s="24" t="s">
        <v>34</v>
      </c>
      <c r="AV11" s="24" t="s">
        <v>50</v>
      </c>
    </row>
    <row r="12" spans="2:48" ht="20.25" customHeight="1" x14ac:dyDescent="0.15">
      <c r="B12" s="78"/>
      <c r="C12" s="79"/>
      <c r="D12" s="80"/>
      <c r="E12" s="44"/>
      <c r="F12" s="44"/>
      <c r="G12" s="44"/>
      <c r="H12" s="44"/>
      <c r="I12" s="43"/>
      <c r="J12" s="44"/>
      <c r="K12" s="44"/>
      <c r="L12" s="44"/>
      <c r="M12" s="44"/>
      <c r="N12" s="81"/>
      <c r="O12" s="82"/>
      <c r="P12" s="82"/>
      <c r="Q12" s="83"/>
      <c r="R12" s="84"/>
      <c r="S12" s="85"/>
      <c r="T12" s="85"/>
      <c r="U12" s="85"/>
      <c r="V12" s="85"/>
      <c r="W12" s="85"/>
      <c r="X12" s="85"/>
      <c r="Y12" s="86"/>
      <c r="Z12" s="119"/>
      <c r="AA12" s="120"/>
      <c r="AB12" s="120"/>
      <c r="AC12" s="120"/>
      <c r="AD12" s="120"/>
      <c r="AE12" s="120"/>
      <c r="AF12" s="120"/>
      <c r="AG12" s="121"/>
      <c r="AH12" s="123"/>
      <c r="AI12" s="120"/>
      <c r="AJ12" s="120"/>
      <c r="AK12" s="120"/>
      <c r="AL12" s="120"/>
      <c r="AM12" s="120"/>
      <c r="AN12" s="120"/>
      <c r="AO12" s="124"/>
      <c r="AP12" s="36" t="str">
        <f t="shared" si="0"/>
        <v/>
      </c>
      <c r="AU12" s="24" t="s">
        <v>51</v>
      </c>
      <c r="AV12" s="24" t="s">
        <v>52</v>
      </c>
    </row>
    <row r="13" spans="2:48" ht="20.25" customHeight="1" x14ac:dyDescent="0.15">
      <c r="B13" s="78"/>
      <c r="C13" s="79"/>
      <c r="D13" s="80"/>
      <c r="E13" s="44"/>
      <c r="F13" s="44"/>
      <c r="G13" s="44"/>
      <c r="H13" s="44"/>
      <c r="I13" s="43"/>
      <c r="J13" s="44"/>
      <c r="K13" s="44"/>
      <c r="L13" s="44"/>
      <c r="M13" s="44"/>
      <c r="N13" s="85"/>
      <c r="O13" s="85"/>
      <c r="P13" s="85"/>
      <c r="Q13" s="86"/>
      <c r="R13" s="84"/>
      <c r="S13" s="85"/>
      <c r="T13" s="85"/>
      <c r="U13" s="85"/>
      <c r="V13" s="85"/>
      <c r="W13" s="85"/>
      <c r="X13" s="85"/>
      <c r="Y13" s="86"/>
      <c r="Z13" s="119"/>
      <c r="AA13" s="120"/>
      <c r="AB13" s="120"/>
      <c r="AC13" s="120"/>
      <c r="AD13" s="120"/>
      <c r="AE13" s="120"/>
      <c r="AF13" s="120"/>
      <c r="AG13" s="121"/>
      <c r="AH13" s="123"/>
      <c r="AI13" s="120"/>
      <c r="AJ13" s="120"/>
      <c r="AK13" s="120"/>
      <c r="AL13" s="120"/>
      <c r="AM13" s="120"/>
      <c r="AN13" s="120"/>
      <c r="AO13" s="124"/>
      <c r="AP13" s="36" t="str">
        <f t="shared" si="0"/>
        <v/>
      </c>
      <c r="AU13" s="24" t="s">
        <v>53</v>
      </c>
      <c r="AV13" s="24" t="s">
        <v>54</v>
      </c>
    </row>
    <row r="14" spans="2:48" ht="20.25" customHeight="1" x14ac:dyDescent="0.15">
      <c r="B14" s="78"/>
      <c r="C14" s="79"/>
      <c r="D14" s="80"/>
      <c r="E14" s="44"/>
      <c r="F14" s="44"/>
      <c r="G14" s="44"/>
      <c r="H14" s="44"/>
      <c r="I14" s="43"/>
      <c r="J14" s="44"/>
      <c r="K14" s="44"/>
      <c r="L14" s="44"/>
      <c r="M14" s="44"/>
      <c r="N14" s="85"/>
      <c r="O14" s="85"/>
      <c r="P14" s="85"/>
      <c r="Q14" s="86"/>
      <c r="R14" s="84"/>
      <c r="S14" s="85"/>
      <c r="T14" s="85"/>
      <c r="U14" s="85"/>
      <c r="V14" s="85"/>
      <c r="W14" s="85"/>
      <c r="X14" s="85"/>
      <c r="Y14" s="86"/>
      <c r="Z14" s="119"/>
      <c r="AA14" s="120"/>
      <c r="AB14" s="120"/>
      <c r="AC14" s="120"/>
      <c r="AD14" s="120"/>
      <c r="AE14" s="120"/>
      <c r="AF14" s="120"/>
      <c r="AG14" s="121"/>
      <c r="AH14" s="123"/>
      <c r="AI14" s="120"/>
      <c r="AJ14" s="120"/>
      <c r="AK14" s="120"/>
      <c r="AL14" s="120"/>
      <c r="AM14" s="120"/>
      <c r="AN14" s="120"/>
      <c r="AO14" s="124"/>
      <c r="AP14" s="36" t="str">
        <f t="shared" si="0"/>
        <v/>
      </c>
      <c r="AU14" s="24" t="s">
        <v>55</v>
      </c>
      <c r="AV14" s="24" t="s">
        <v>56</v>
      </c>
    </row>
    <row r="15" spans="2:48" ht="20.25" customHeight="1" x14ac:dyDescent="0.15">
      <c r="B15" s="78"/>
      <c r="C15" s="79"/>
      <c r="D15" s="80"/>
      <c r="E15" s="44"/>
      <c r="F15" s="44"/>
      <c r="G15" s="44"/>
      <c r="H15" s="44"/>
      <c r="I15" s="43"/>
      <c r="J15" s="44"/>
      <c r="K15" s="44"/>
      <c r="L15" s="44"/>
      <c r="M15" s="44"/>
      <c r="N15" s="85"/>
      <c r="O15" s="85"/>
      <c r="P15" s="85"/>
      <c r="Q15" s="86"/>
      <c r="R15" s="84"/>
      <c r="S15" s="85"/>
      <c r="T15" s="85"/>
      <c r="U15" s="85"/>
      <c r="V15" s="85"/>
      <c r="W15" s="85"/>
      <c r="X15" s="85"/>
      <c r="Y15" s="86"/>
      <c r="Z15" s="119"/>
      <c r="AA15" s="120"/>
      <c r="AB15" s="120"/>
      <c r="AC15" s="120"/>
      <c r="AD15" s="120"/>
      <c r="AE15" s="120"/>
      <c r="AF15" s="120"/>
      <c r="AG15" s="121"/>
      <c r="AH15" s="123"/>
      <c r="AI15" s="120"/>
      <c r="AJ15" s="120"/>
      <c r="AK15" s="120"/>
      <c r="AL15" s="120"/>
      <c r="AM15" s="120"/>
      <c r="AN15" s="120"/>
      <c r="AO15" s="124"/>
      <c r="AP15" s="36" t="str">
        <f t="shared" si="0"/>
        <v/>
      </c>
      <c r="AU15" s="24" t="s">
        <v>57</v>
      </c>
      <c r="AV15" s="24" t="s">
        <v>58</v>
      </c>
    </row>
    <row r="16" spans="2:48" ht="20.25" customHeight="1" x14ac:dyDescent="0.15">
      <c r="B16" s="78"/>
      <c r="C16" s="79"/>
      <c r="D16" s="80"/>
      <c r="E16" s="44"/>
      <c r="F16" s="44"/>
      <c r="G16" s="44"/>
      <c r="H16" s="44"/>
      <c r="I16" s="43"/>
      <c r="J16" s="44"/>
      <c r="K16" s="44"/>
      <c r="L16" s="44"/>
      <c r="M16" s="44"/>
      <c r="N16" s="85"/>
      <c r="O16" s="85"/>
      <c r="P16" s="85"/>
      <c r="Q16" s="86"/>
      <c r="R16" s="84"/>
      <c r="S16" s="85"/>
      <c r="T16" s="85"/>
      <c r="U16" s="85"/>
      <c r="V16" s="85"/>
      <c r="W16" s="85"/>
      <c r="X16" s="85"/>
      <c r="Y16" s="86"/>
      <c r="Z16" s="119"/>
      <c r="AA16" s="120"/>
      <c r="AB16" s="120"/>
      <c r="AC16" s="120"/>
      <c r="AD16" s="120"/>
      <c r="AE16" s="120"/>
      <c r="AF16" s="120"/>
      <c r="AG16" s="121"/>
      <c r="AH16" s="123"/>
      <c r="AI16" s="120"/>
      <c r="AJ16" s="120"/>
      <c r="AK16" s="120"/>
      <c r="AL16" s="120"/>
      <c r="AM16" s="120"/>
      <c r="AN16" s="120"/>
      <c r="AO16" s="124"/>
      <c r="AP16" s="36" t="str">
        <f t="shared" si="0"/>
        <v/>
      </c>
      <c r="AU16" s="24" t="s">
        <v>42</v>
      </c>
      <c r="AV16" s="24" t="s">
        <v>59</v>
      </c>
    </row>
    <row r="17" spans="2:42" ht="20.25" customHeight="1" x14ac:dyDescent="0.15">
      <c r="B17" s="78"/>
      <c r="C17" s="79"/>
      <c r="D17" s="80"/>
      <c r="E17" s="44"/>
      <c r="F17" s="44"/>
      <c r="G17" s="44"/>
      <c r="H17" s="44"/>
      <c r="I17" s="43"/>
      <c r="J17" s="44"/>
      <c r="K17" s="44"/>
      <c r="L17" s="44"/>
      <c r="M17" s="44"/>
      <c r="N17" s="85"/>
      <c r="O17" s="85"/>
      <c r="P17" s="85"/>
      <c r="Q17" s="86"/>
      <c r="R17" s="84"/>
      <c r="S17" s="85"/>
      <c r="T17" s="85"/>
      <c r="U17" s="85"/>
      <c r="V17" s="85"/>
      <c r="W17" s="85"/>
      <c r="X17" s="85"/>
      <c r="Y17" s="86"/>
      <c r="Z17" s="119"/>
      <c r="AA17" s="120"/>
      <c r="AB17" s="120"/>
      <c r="AC17" s="120"/>
      <c r="AD17" s="120"/>
      <c r="AE17" s="120"/>
      <c r="AF17" s="120"/>
      <c r="AG17" s="121"/>
      <c r="AH17" s="123"/>
      <c r="AI17" s="120"/>
      <c r="AJ17" s="120"/>
      <c r="AK17" s="120"/>
      <c r="AL17" s="120"/>
      <c r="AM17" s="120"/>
      <c r="AN17" s="120"/>
      <c r="AO17" s="124"/>
      <c r="AP17" s="36" t="str">
        <f t="shared" si="0"/>
        <v/>
      </c>
    </row>
    <row r="18" spans="2:42" ht="20.25" customHeight="1" x14ac:dyDescent="0.15">
      <c r="B18" s="78"/>
      <c r="C18" s="79"/>
      <c r="D18" s="80"/>
      <c r="E18" s="44"/>
      <c r="F18" s="44"/>
      <c r="G18" s="44"/>
      <c r="H18" s="44"/>
      <c r="I18" s="43"/>
      <c r="J18" s="44"/>
      <c r="K18" s="44"/>
      <c r="L18" s="44"/>
      <c r="M18" s="44"/>
      <c r="N18" s="85"/>
      <c r="O18" s="85"/>
      <c r="P18" s="85"/>
      <c r="Q18" s="86"/>
      <c r="R18" s="84"/>
      <c r="S18" s="85"/>
      <c r="T18" s="85"/>
      <c r="U18" s="85"/>
      <c r="V18" s="85"/>
      <c r="W18" s="85"/>
      <c r="X18" s="85"/>
      <c r="Y18" s="86"/>
      <c r="Z18" s="119"/>
      <c r="AA18" s="120"/>
      <c r="AB18" s="120"/>
      <c r="AC18" s="120"/>
      <c r="AD18" s="120"/>
      <c r="AE18" s="120"/>
      <c r="AF18" s="120"/>
      <c r="AG18" s="121"/>
      <c r="AH18" s="123"/>
      <c r="AI18" s="120"/>
      <c r="AJ18" s="120"/>
      <c r="AK18" s="120"/>
      <c r="AL18" s="120"/>
      <c r="AM18" s="120"/>
      <c r="AN18" s="120"/>
      <c r="AO18" s="124"/>
      <c r="AP18" s="36" t="str">
        <f t="shared" si="0"/>
        <v/>
      </c>
    </row>
    <row r="19" spans="2:42" ht="20.25" customHeight="1" x14ac:dyDescent="0.15">
      <c r="B19" s="78"/>
      <c r="C19" s="79"/>
      <c r="D19" s="80"/>
      <c r="E19" s="44"/>
      <c r="F19" s="44"/>
      <c r="G19" s="44"/>
      <c r="H19" s="44"/>
      <c r="I19" s="43"/>
      <c r="J19" s="44"/>
      <c r="K19" s="44"/>
      <c r="L19" s="44"/>
      <c r="M19" s="44"/>
      <c r="N19" s="85"/>
      <c r="O19" s="85"/>
      <c r="P19" s="85"/>
      <c r="Q19" s="86"/>
      <c r="R19" s="84"/>
      <c r="S19" s="85"/>
      <c r="T19" s="85"/>
      <c r="U19" s="85"/>
      <c r="V19" s="85"/>
      <c r="W19" s="85"/>
      <c r="X19" s="85"/>
      <c r="Y19" s="86"/>
      <c r="Z19" s="119"/>
      <c r="AA19" s="120"/>
      <c r="AB19" s="120"/>
      <c r="AC19" s="120"/>
      <c r="AD19" s="120"/>
      <c r="AE19" s="120"/>
      <c r="AF19" s="120"/>
      <c r="AG19" s="121"/>
      <c r="AH19" s="123"/>
      <c r="AI19" s="120"/>
      <c r="AJ19" s="120"/>
      <c r="AK19" s="120"/>
      <c r="AL19" s="120"/>
      <c r="AM19" s="120"/>
      <c r="AN19" s="120"/>
      <c r="AO19" s="124"/>
      <c r="AP19" s="36" t="str">
        <f t="shared" si="0"/>
        <v/>
      </c>
    </row>
    <row r="20" spans="2:42" ht="20.25" customHeight="1" x14ac:dyDescent="0.15">
      <c r="B20" s="78"/>
      <c r="C20" s="79"/>
      <c r="D20" s="80"/>
      <c r="E20" s="44"/>
      <c r="F20" s="44"/>
      <c r="G20" s="44"/>
      <c r="H20" s="44"/>
      <c r="I20" s="43"/>
      <c r="J20" s="44"/>
      <c r="K20" s="44"/>
      <c r="L20" s="44"/>
      <c r="M20" s="44"/>
      <c r="N20" s="85"/>
      <c r="O20" s="85"/>
      <c r="P20" s="85"/>
      <c r="Q20" s="86"/>
      <c r="R20" s="84"/>
      <c r="S20" s="85"/>
      <c r="T20" s="85"/>
      <c r="U20" s="85"/>
      <c r="V20" s="85"/>
      <c r="W20" s="85"/>
      <c r="X20" s="85"/>
      <c r="Y20" s="86"/>
      <c r="Z20" s="119"/>
      <c r="AA20" s="120"/>
      <c r="AB20" s="120"/>
      <c r="AC20" s="120"/>
      <c r="AD20" s="120"/>
      <c r="AE20" s="120"/>
      <c r="AF20" s="120"/>
      <c r="AG20" s="121"/>
      <c r="AH20" s="123"/>
      <c r="AI20" s="120"/>
      <c r="AJ20" s="120"/>
      <c r="AK20" s="120"/>
      <c r="AL20" s="120"/>
      <c r="AM20" s="120"/>
      <c r="AN20" s="120"/>
      <c r="AO20" s="124"/>
      <c r="AP20" s="36" t="str">
        <f t="shared" si="0"/>
        <v/>
      </c>
    </row>
    <row r="21" spans="2:42" ht="20.25" customHeight="1" x14ac:dyDescent="0.15">
      <c r="B21" s="78"/>
      <c r="C21" s="79"/>
      <c r="D21" s="80"/>
      <c r="E21" s="44"/>
      <c r="F21" s="44"/>
      <c r="G21" s="44"/>
      <c r="H21" s="44"/>
      <c r="I21" s="43"/>
      <c r="J21" s="44"/>
      <c r="K21" s="44"/>
      <c r="L21" s="44"/>
      <c r="M21" s="44"/>
      <c r="N21" s="85"/>
      <c r="O21" s="85"/>
      <c r="P21" s="85"/>
      <c r="Q21" s="86"/>
      <c r="R21" s="84"/>
      <c r="S21" s="85"/>
      <c r="T21" s="85"/>
      <c r="U21" s="85"/>
      <c r="V21" s="85"/>
      <c r="W21" s="85"/>
      <c r="X21" s="85"/>
      <c r="Y21" s="86"/>
      <c r="Z21" s="119"/>
      <c r="AA21" s="120"/>
      <c r="AB21" s="120"/>
      <c r="AC21" s="120"/>
      <c r="AD21" s="120"/>
      <c r="AE21" s="120"/>
      <c r="AF21" s="120"/>
      <c r="AG21" s="121"/>
      <c r="AH21" s="123"/>
      <c r="AI21" s="120"/>
      <c r="AJ21" s="120"/>
      <c r="AK21" s="120"/>
      <c r="AL21" s="120"/>
      <c r="AM21" s="120"/>
      <c r="AN21" s="120"/>
      <c r="AO21" s="124"/>
      <c r="AP21" s="36" t="str">
        <f t="shared" si="0"/>
        <v/>
      </c>
    </row>
    <row r="22" spans="2:42" ht="20.25" customHeight="1" x14ac:dyDescent="0.15">
      <c r="B22" s="78"/>
      <c r="C22" s="79"/>
      <c r="D22" s="80"/>
      <c r="E22" s="44"/>
      <c r="F22" s="44"/>
      <c r="G22" s="44"/>
      <c r="H22" s="44"/>
      <c r="I22" s="43"/>
      <c r="J22" s="44"/>
      <c r="K22" s="44"/>
      <c r="L22" s="44"/>
      <c r="M22" s="44"/>
      <c r="N22" s="85"/>
      <c r="O22" s="85"/>
      <c r="P22" s="85"/>
      <c r="Q22" s="86"/>
      <c r="R22" s="84"/>
      <c r="S22" s="85"/>
      <c r="T22" s="85"/>
      <c r="U22" s="85"/>
      <c r="V22" s="85"/>
      <c r="W22" s="85"/>
      <c r="X22" s="85"/>
      <c r="Y22" s="86"/>
      <c r="Z22" s="119"/>
      <c r="AA22" s="120"/>
      <c r="AB22" s="120"/>
      <c r="AC22" s="120"/>
      <c r="AD22" s="120"/>
      <c r="AE22" s="120"/>
      <c r="AF22" s="120"/>
      <c r="AG22" s="121"/>
      <c r="AH22" s="123"/>
      <c r="AI22" s="120"/>
      <c r="AJ22" s="120"/>
      <c r="AK22" s="120"/>
      <c r="AL22" s="120"/>
      <c r="AM22" s="120"/>
      <c r="AN22" s="120"/>
      <c r="AO22" s="124"/>
      <c r="AP22" s="36" t="str">
        <f t="shared" si="0"/>
        <v/>
      </c>
    </row>
    <row r="23" spans="2:42" ht="20.25" customHeight="1" x14ac:dyDescent="0.15">
      <c r="B23" s="78"/>
      <c r="C23" s="79"/>
      <c r="D23" s="80"/>
      <c r="E23" s="44"/>
      <c r="F23" s="44"/>
      <c r="G23" s="44"/>
      <c r="H23" s="44"/>
      <c r="I23" s="43"/>
      <c r="J23" s="44"/>
      <c r="K23" s="44"/>
      <c r="L23" s="44"/>
      <c r="M23" s="44"/>
      <c r="N23" s="85"/>
      <c r="O23" s="85"/>
      <c r="P23" s="85"/>
      <c r="Q23" s="86"/>
      <c r="R23" s="84"/>
      <c r="S23" s="85"/>
      <c r="T23" s="85"/>
      <c r="U23" s="85"/>
      <c r="V23" s="85"/>
      <c r="W23" s="85"/>
      <c r="X23" s="85"/>
      <c r="Y23" s="86"/>
      <c r="Z23" s="119"/>
      <c r="AA23" s="120"/>
      <c r="AB23" s="120"/>
      <c r="AC23" s="120"/>
      <c r="AD23" s="120"/>
      <c r="AE23" s="120"/>
      <c r="AF23" s="120"/>
      <c r="AG23" s="121"/>
      <c r="AH23" s="123"/>
      <c r="AI23" s="120"/>
      <c r="AJ23" s="120"/>
      <c r="AK23" s="120"/>
      <c r="AL23" s="120"/>
      <c r="AM23" s="120"/>
      <c r="AN23" s="120"/>
      <c r="AO23" s="124"/>
      <c r="AP23" s="36" t="str">
        <f t="shared" si="0"/>
        <v/>
      </c>
    </row>
    <row r="24" spans="2:42" ht="20.25" customHeight="1" x14ac:dyDescent="0.15">
      <c r="B24" s="78"/>
      <c r="C24" s="79"/>
      <c r="D24" s="80"/>
      <c r="E24" s="44"/>
      <c r="F24" s="44"/>
      <c r="G24" s="44"/>
      <c r="H24" s="44"/>
      <c r="I24" s="43"/>
      <c r="J24" s="44"/>
      <c r="K24" s="44"/>
      <c r="L24" s="44"/>
      <c r="M24" s="44"/>
      <c r="N24" s="85"/>
      <c r="O24" s="85"/>
      <c r="P24" s="85"/>
      <c r="Q24" s="86"/>
      <c r="R24" s="84"/>
      <c r="S24" s="85"/>
      <c r="T24" s="85"/>
      <c r="U24" s="85"/>
      <c r="V24" s="85"/>
      <c r="W24" s="85"/>
      <c r="X24" s="85"/>
      <c r="Y24" s="86"/>
      <c r="Z24" s="119"/>
      <c r="AA24" s="120"/>
      <c r="AB24" s="120"/>
      <c r="AC24" s="120"/>
      <c r="AD24" s="120"/>
      <c r="AE24" s="120"/>
      <c r="AF24" s="120"/>
      <c r="AG24" s="121"/>
      <c r="AH24" s="123"/>
      <c r="AI24" s="120"/>
      <c r="AJ24" s="120"/>
      <c r="AK24" s="120"/>
      <c r="AL24" s="120"/>
      <c r="AM24" s="120"/>
      <c r="AN24" s="120"/>
      <c r="AO24" s="124"/>
      <c r="AP24" s="36" t="str">
        <f t="shared" si="0"/>
        <v/>
      </c>
    </row>
    <row r="25" spans="2:42" ht="20.25" customHeight="1" thickBot="1" x14ac:dyDescent="0.2">
      <c r="B25" s="108"/>
      <c r="C25" s="109"/>
      <c r="D25" s="110"/>
      <c r="E25" s="46"/>
      <c r="F25" s="46"/>
      <c r="G25" s="46"/>
      <c r="H25" s="46"/>
      <c r="I25" s="45"/>
      <c r="J25" s="46"/>
      <c r="K25" s="46"/>
      <c r="L25" s="46"/>
      <c r="M25" s="46"/>
      <c r="N25" s="111"/>
      <c r="O25" s="111"/>
      <c r="P25" s="111"/>
      <c r="Q25" s="112"/>
      <c r="R25" s="113"/>
      <c r="S25" s="114"/>
      <c r="T25" s="114"/>
      <c r="U25" s="114"/>
      <c r="V25" s="114"/>
      <c r="W25" s="114"/>
      <c r="X25" s="114"/>
      <c r="Y25" s="115"/>
      <c r="Z25" s="116"/>
      <c r="AA25" s="117"/>
      <c r="AB25" s="117"/>
      <c r="AC25" s="117"/>
      <c r="AD25" s="117"/>
      <c r="AE25" s="117"/>
      <c r="AF25" s="117"/>
      <c r="AG25" s="118"/>
      <c r="AH25" s="126"/>
      <c r="AI25" s="117"/>
      <c r="AJ25" s="117"/>
      <c r="AK25" s="117"/>
      <c r="AL25" s="117"/>
      <c r="AM25" s="117"/>
      <c r="AN25" s="117"/>
      <c r="AO25" s="127"/>
      <c r="AP25" s="37" t="str">
        <f t="shared" si="0"/>
        <v/>
      </c>
    </row>
    <row r="26" spans="2:42" ht="20.25" customHeight="1" thickBot="1" x14ac:dyDescent="0.2">
      <c r="B26" s="100" t="s">
        <v>60</v>
      </c>
      <c r="C26" s="101"/>
      <c r="D26" s="101"/>
      <c r="E26" s="101"/>
      <c r="F26" s="101"/>
      <c r="G26" s="101"/>
      <c r="H26" s="101"/>
      <c r="I26" s="101"/>
      <c r="J26" s="101"/>
      <c r="K26" s="101"/>
      <c r="L26" s="101"/>
      <c r="M26" s="101"/>
      <c r="N26" s="101"/>
      <c r="O26" s="101"/>
      <c r="P26" s="101"/>
      <c r="Q26" s="102"/>
      <c r="R26" s="103">
        <f>SUM(R9:U25)</f>
        <v>0</v>
      </c>
      <c r="S26" s="104"/>
      <c r="T26" s="104"/>
      <c r="U26" s="104"/>
      <c r="V26" s="104">
        <f>SUM(V9:Y25)</f>
        <v>0</v>
      </c>
      <c r="W26" s="104"/>
      <c r="X26" s="104"/>
      <c r="Y26" s="105"/>
      <c r="Z26" s="106"/>
      <c r="AA26" s="107"/>
      <c r="AB26" s="107"/>
      <c r="AC26" s="107"/>
      <c r="AD26" s="107"/>
      <c r="AE26" s="107"/>
      <c r="AF26" s="107"/>
      <c r="AG26" s="107"/>
      <c r="AH26" s="107"/>
      <c r="AI26" s="107"/>
      <c r="AJ26" s="107"/>
      <c r="AK26" s="107"/>
      <c r="AL26" s="107"/>
      <c r="AM26" s="107"/>
      <c r="AN26" s="107"/>
      <c r="AO26" s="107"/>
      <c r="AP26" s="34" t="str">
        <f>IFERROR(V26/R26,"")</f>
        <v/>
      </c>
    </row>
    <row r="27" spans="2:42" ht="20.25" customHeight="1" x14ac:dyDescent="0.15">
      <c r="B27" s="24" t="s">
        <v>61</v>
      </c>
      <c r="C27" s="24" t="s">
        <v>62</v>
      </c>
      <c r="AO27" s="128" t="s">
        <v>63</v>
      </c>
      <c r="AP27" s="128"/>
    </row>
    <row r="28" spans="2:42" ht="20.25" customHeight="1" x14ac:dyDescent="0.15">
      <c r="B28" s="24" t="s">
        <v>64</v>
      </c>
      <c r="C28" s="24" t="s">
        <v>65</v>
      </c>
      <c r="AO28" s="125"/>
      <c r="AP28" s="125"/>
    </row>
    <row r="29" spans="2:42" ht="20.25" customHeight="1" x14ac:dyDescent="0.15">
      <c r="C29" s="24" t="s">
        <v>66</v>
      </c>
    </row>
  </sheetData>
  <sheetProtection selectLockedCells="1"/>
  <mergeCells count="205">
    <mergeCell ref="AH17:AK17"/>
    <mergeCell ref="AL17:AO17"/>
    <mergeCell ref="AH18:AK18"/>
    <mergeCell ref="AL18:AO18"/>
    <mergeCell ref="AH19:AK19"/>
    <mergeCell ref="AL19:AO19"/>
    <mergeCell ref="AO28:AP28"/>
    <mergeCell ref="AH23:AK23"/>
    <mergeCell ref="AL23:AO23"/>
    <mergeCell ref="AH24:AK24"/>
    <mergeCell ref="AL24:AO24"/>
    <mergeCell ref="AH25:AK25"/>
    <mergeCell ref="AL25:AO25"/>
    <mergeCell ref="AH20:AK20"/>
    <mergeCell ref="AL20:AO20"/>
    <mergeCell ref="AH21:AK21"/>
    <mergeCell ref="AL21:AO21"/>
    <mergeCell ref="AH22:AK22"/>
    <mergeCell ref="AL22:AO22"/>
    <mergeCell ref="AH26:AO26"/>
    <mergeCell ref="AO27:AP27"/>
    <mergeCell ref="Z23:AC23"/>
    <mergeCell ref="AD23:AG23"/>
    <mergeCell ref="Z24:AC24"/>
    <mergeCell ref="AD24:AG24"/>
    <mergeCell ref="Z10:AC10"/>
    <mergeCell ref="AD10:AG10"/>
    <mergeCell ref="Z11:AC11"/>
    <mergeCell ref="AD11:AG11"/>
    <mergeCell ref="Z12:AC12"/>
    <mergeCell ref="AD12:AG12"/>
    <mergeCell ref="Z13:AC13"/>
    <mergeCell ref="AD13:AG13"/>
    <mergeCell ref="Z22:AC22"/>
    <mergeCell ref="AD22:AG22"/>
    <mergeCell ref="Z21:AC21"/>
    <mergeCell ref="AD21:AG21"/>
    <mergeCell ref="Z18:AC18"/>
    <mergeCell ref="AD18:AG18"/>
    <mergeCell ref="Z19:AC19"/>
    <mergeCell ref="AD19:AG19"/>
    <mergeCell ref="Z20:AC20"/>
    <mergeCell ref="AD20:AG20"/>
    <mergeCell ref="Z14:AC14"/>
    <mergeCell ref="AD14:AG14"/>
    <mergeCell ref="AH9:AK9"/>
    <mergeCell ref="AH10:AK10"/>
    <mergeCell ref="AL10:AO10"/>
    <mergeCell ref="AH11:AK11"/>
    <mergeCell ref="AL11:AO11"/>
    <mergeCell ref="AH16:AK16"/>
    <mergeCell ref="AL16:AO16"/>
    <mergeCell ref="AH12:AK12"/>
    <mergeCell ref="AL12:AO12"/>
    <mergeCell ref="AH13:AK13"/>
    <mergeCell ref="AL13:AO13"/>
    <mergeCell ref="AH14:AK14"/>
    <mergeCell ref="AL14:AO14"/>
    <mergeCell ref="AH15:AK15"/>
    <mergeCell ref="AL15:AO15"/>
    <mergeCell ref="Z15:AC15"/>
    <mergeCell ref="AD15:AG15"/>
    <mergeCell ref="Z16:AC16"/>
    <mergeCell ref="AD16:AG16"/>
    <mergeCell ref="Z17:AC17"/>
    <mergeCell ref="AD17:AG17"/>
    <mergeCell ref="B24:C24"/>
    <mergeCell ref="D24:H24"/>
    <mergeCell ref="N24:Q24"/>
    <mergeCell ref="R24:U24"/>
    <mergeCell ref="V24:Y24"/>
    <mergeCell ref="B23:C23"/>
    <mergeCell ref="D23:H23"/>
    <mergeCell ref="N23:Q23"/>
    <mergeCell ref="R23:U23"/>
    <mergeCell ref="V23:Y23"/>
    <mergeCell ref="B22:C22"/>
    <mergeCell ref="D22:H22"/>
    <mergeCell ref="N22:Q22"/>
    <mergeCell ref="R22:U22"/>
    <mergeCell ref="V22:Y22"/>
    <mergeCell ref="B21:C21"/>
    <mergeCell ref="D21:H21"/>
    <mergeCell ref="N21:Q21"/>
    <mergeCell ref="B26:Q26"/>
    <mergeCell ref="R26:U26"/>
    <mergeCell ref="V26:Y26"/>
    <mergeCell ref="Z26:AG26"/>
    <mergeCell ref="B25:C25"/>
    <mergeCell ref="D25:H25"/>
    <mergeCell ref="N25:Q25"/>
    <mergeCell ref="R25:U25"/>
    <mergeCell ref="V25:Y25"/>
    <mergeCell ref="Z25:AC25"/>
    <mergeCell ref="AD25:AG25"/>
    <mergeCell ref="R21:U21"/>
    <mergeCell ref="V21:Y21"/>
    <mergeCell ref="B20:C20"/>
    <mergeCell ref="D20:H20"/>
    <mergeCell ref="N20:Q20"/>
    <mergeCell ref="R20:U20"/>
    <mergeCell ref="V20:Y20"/>
    <mergeCell ref="B18:C18"/>
    <mergeCell ref="D18:H18"/>
    <mergeCell ref="N18:Q18"/>
    <mergeCell ref="R18:U18"/>
    <mergeCell ref="V18:Y18"/>
    <mergeCell ref="B19:C19"/>
    <mergeCell ref="D19:H19"/>
    <mergeCell ref="N19:Q19"/>
    <mergeCell ref="R19:U19"/>
    <mergeCell ref="V19:Y19"/>
    <mergeCell ref="I18:M18"/>
    <mergeCell ref="I19:M19"/>
    <mergeCell ref="I20:M20"/>
    <mergeCell ref="I21:M21"/>
    <mergeCell ref="B17:C17"/>
    <mergeCell ref="D17:H17"/>
    <mergeCell ref="N17:Q17"/>
    <mergeCell ref="R17:U17"/>
    <mergeCell ref="V17:Y17"/>
    <mergeCell ref="B16:C16"/>
    <mergeCell ref="D16:H16"/>
    <mergeCell ref="N16:Q16"/>
    <mergeCell ref="R16:U16"/>
    <mergeCell ref="V16:Y16"/>
    <mergeCell ref="B15:C15"/>
    <mergeCell ref="D15:H15"/>
    <mergeCell ref="N15:Q15"/>
    <mergeCell ref="R15:U15"/>
    <mergeCell ref="V15:Y15"/>
    <mergeCell ref="B14:C14"/>
    <mergeCell ref="D14:H14"/>
    <mergeCell ref="N14:Q14"/>
    <mergeCell ref="R14:U14"/>
    <mergeCell ref="V14:Y14"/>
    <mergeCell ref="B13:C13"/>
    <mergeCell ref="D13:H13"/>
    <mergeCell ref="N13:Q13"/>
    <mergeCell ref="R13:U13"/>
    <mergeCell ref="V13:Y13"/>
    <mergeCell ref="B12:C12"/>
    <mergeCell ref="D12:H12"/>
    <mergeCell ref="N12:Q12"/>
    <mergeCell ref="R12:U12"/>
    <mergeCell ref="V12:Y12"/>
    <mergeCell ref="B11:C11"/>
    <mergeCell ref="D11:H11"/>
    <mergeCell ref="N11:Q11"/>
    <mergeCell ref="R11:U11"/>
    <mergeCell ref="V11:Y11"/>
    <mergeCell ref="AH8:AO8"/>
    <mergeCell ref="B10:C10"/>
    <mergeCell ref="D10:H10"/>
    <mergeCell ref="N10:Q10"/>
    <mergeCell ref="R10:U10"/>
    <mergeCell ref="V10:Y10"/>
    <mergeCell ref="R8:U8"/>
    <mergeCell ref="R9:U9"/>
    <mergeCell ref="V8:Y8"/>
    <mergeCell ref="V9:Y9"/>
    <mergeCell ref="Z8:AG8"/>
    <mergeCell ref="Z9:AC9"/>
    <mergeCell ref="AD9:AG9"/>
    <mergeCell ref="D9:H9"/>
    <mergeCell ref="D8:H8"/>
    <mergeCell ref="N9:Q9"/>
    <mergeCell ref="B9:C9"/>
    <mergeCell ref="N8:Q8"/>
    <mergeCell ref="AL9:AO9"/>
    <mergeCell ref="R6:V6"/>
    <mergeCell ref="B5:D5"/>
    <mergeCell ref="B6:D6"/>
    <mergeCell ref="O6:Q6"/>
    <mergeCell ref="B8:C8"/>
    <mergeCell ref="B3:D3"/>
    <mergeCell ref="B4:D4"/>
    <mergeCell ref="O5:Q5"/>
    <mergeCell ref="R5:AI5"/>
    <mergeCell ref="R3:AA3"/>
    <mergeCell ref="O3:Q3"/>
    <mergeCell ref="B7:D7"/>
    <mergeCell ref="E3:N3"/>
    <mergeCell ref="E5:N5"/>
    <mergeCell ref="E4:N4"/>
    <mergeCell ref="E6:N6"/>
    <mergeCell ref="O4:Q4"/>
    <mergeCell ref="R4:AI4"/>
    <mergeCell ref="I8:M8"/>
    <mergeCell ref="E7:N7"/>
    <mergeCell ref="O7:Q7"/>
    <mergeCell ref="R7:V7"/>
    <mergeCell ref="I22:M22"/>
    <mergeCell ref="I23:M23"/>
    <mergeCell ref="I24:M24"/>
    <mergeCell ref="I25:M25"/>
    <mergeCell ref="I9:M9"/>
    <mergeCell ref="I10:M10"/>
    <mergeCell ref="I11:M11"/>
    <mergeCell ref="I12:M12"/>
    <mergeCell ref="I13:M13"/>
    <mergeCell ref="I14:M14"/>
    <mergeCell ref="I15:M15"/>
    <mergeCell ref="I16:M16"/>
    <mergeCell ref="I17:M17"/>
  </mergeCells>
  <phoneticPr fontId="2"/>
  <pageMargins left="0.51181102362204722" right="0" top="0.74803149606299213" bottom="0" header="0.31496062992125984" footer="0"/>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S73"/>
  <sheetViews>
    <sheetView showGridLines="0" view="pageBreakPreview" zoomScale="115" zoomScaleNormal="100" zoomScaleSheetLayoutView="115" workbookViewId="0">
      <selection activeCell="B17" sqref="B16:L17"/>
    </sheetView>
  </sheetViews>
  <sheetFormatPr defaultColWidth="2.5" defaultRowHeight="13.5" outlineLevelCol="1" x14ac:dyDescent="0.15"/>
  <cols>
    <col min="1" max="1" width="7.75" style="2" customWidth="1"/>
    <col min="2" max="38" width="2.5" style="1" customWidth="1"/>
    <col min="39" max="39" width="0.75" style="1" hidden="1" customWidth="1"/>
    <col min="40" max="40" width="7.125" style="19" hidden="1" customWidth="1" outlineLevel="1"/>
    <col min="41" max="41" width="13.375" style="19" hidden="1" customWidth="1" outlineLevel="1"/>
    <col min="42" max="42" width="2.625" style="1" customWidth="1" collapsed="1"/>
    <col min="43" max="43" width="2.625" style="1" customWidth="1"/>
    <col min="44" max="44" width="2.625" style="2" customWidth="1"/>
    <col min="45" max="45" width="2.5" style="2" customWidth="1"/>
    <col min="46" max="79" width="2.5" style="1" customWidth="1"/>
    <col min="80" max="80" width="2.5" style="1"/>
    <col min="81" max="82" width="13.75" style="1" customWidth="1"/>
    <col min="83" max="119" width="2.5" style="1" customWidth="1"/>
    <col min="120" max="16384" width="2.5" style="1"/>
  </cols>
  <sheetData>
    <row r="1" spans="2:44" ht="14.25" x14ac:dyDescent="0.15">
      <c r="B1" s="146" t="s">
        <v>67</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7" t="s">
        <v>68</v>
      </c>
      <c r="AJ1" s="147"/>
      <c r="AK1" s="147"/>
      <c r="AL1" s="147"/>
      <c r="AN1" s="20" t="s">
        <v>1</v>
      </c>
      <c r="AO1" s="20">
        <f>出来高申請管理表!AR1</f>
        <v>1</v>
      </c>
      <c r="AQ1" s="16"/>
      <c r="AR1" s="3"/>
    </row>
    <row r="2" spans="2:44" ht="6" customHeight="1" x14ac:dyDescent="0.15">
      <c r="AN2" s="20" t="s">
        <v>2</v>
      </c>
      <c r="AO2" s="20">
        <f>出来高申請管理表!AR2</f>
        <v>8</v>
      </c>
    </row>
    <row r="3" spans="2:44" ht="12" customHeight="1" x14ac:dyDescent="0.15">
      <c r="M3" s="148" t="s">
        <v>69</v>
      </c>
      <c r="N3" s="148"/>
      <c r="O3" s="148"/>
      <c r="P3" s="148"/>
      <c r="Q3" s="148"/>
      <c r="R3" s="148"/>
      <c r="S3" s="148"/>
      <c r="T3" s="148"/>
      <c r="U3" s="148"/>
      <c r="V3" s="148"/>
      <c r="W3" s="148"/>
      <c r="X3" s="148"/>
      <c r="Y3" s="148"/>
      <c r="Z3" s="148"/>
      <c r="AA3" s="148"/>
      <c r="AB3" s="148"/>
      <c r="AC3" s="148"/>
      <c r="AN3" s="20" t="s">
        <v>7</v>
      </c>
      <c r="AO3" s="20">
        <f>出来高申請管理表!AR3</f>
        <v>0</v>
      </c>
    </row>
    <row r="4" spans="2:44" ht="12" customHeight="1" x14ac:dyDescent="0.15">
      <c r="M4" s="148"/>
      <c r="N4" s="148"/>
      <c r="O4" s="148"/>
      <c r="P4" s="148"/>
      <c r="Q4" s="148"/>
      <c r="R4" s="148"/>
      <c r="S4" s="148"/>
      <c r="T4" s="148"/>
      <c r="U4" s="148"/>
      <c r="V4" s="148"/>
      <c r="W4" s="148"/>
      <c r="X4" s="148"/>
      <c r="Y4" s="148"/>
      <c r="Z4" s="148"/>
      <c r="AA4" s="148"/>
      <c r="AB4" s="148"/>
      <c r="AC4" s="148"/>
      <c r="AN4" s="20" t="s">
        <v>70</v>
      </c>
      <c r="AO4" s="20">
        <f>出来高申請管理表!AR4</f>
        <v>0</v>
      </c>
    </row>
    <row r="5" spans="2:44" ht="15" customHeight="1" x14ac:dyDescent="0.15">
      <c r="B5" s="4" t="s">
        <v>71</v>
      </c>
      <c r="M5" s="5"/>
      <c r="N5" s="5"/>
      <c r="O5" s="5"/>
      <c r="P5" s="5"/>
      <c r="Q5" s="5"/>
      <c r="R5" s="5"/>
      <c r="S5" s="5"/>
      <c r="T5" s="5"/>
      <c r="U5" s="5"/>
      <c r="V5" s="5"/>
      <c r="W5" s="5"/>
      <c r="X5" s="5"/>
      <c r="Y5" s="5"/>
      <c r="Z5" s="5"/>
      <c r="AA5" s="5"/>
      <c r="AN5" s="22" t="s">
        <v>72</v>
      </c>
      <c r="AO5" s="22">
        <f>出来高申請管理表!AR5-1</f>
        <v>25</v>
      </c>
    </row>
    <row r="6" spans="2:44" ht="6" customHeight="1" x14ac:dyDescent="0.15">
      <c r="M6" s="5"/>
      <c r="N6" s="5"/>
      <c r="O6" s="5"/>
      <c r="P6" s="5"/>
      <c r="Q6" s="5"/>
      <c r="R6" s="5"/>
      <c r="S6" s="5"/>
      <c r="T6" s="42"/>
      <c r="U6" s="42"/>
      <c r="V6" s="42"/>
      <c r="W6" s="42"/>
      <c r="AN6" s="22" t="s">
        <v>1</v>
      </c>
      <c r="AO6" s="22">
        <f>IF(SUM(AO4,AO2,-1)&lt;AO2,AO2,SUM(AO4,AO2,-1))</f>
        <v>8</v>
      </c>
    </row>
    <row r="7" spans="2:44" ht="14.25" customHeight="1" x14ac:dyDescent="0.15">
      <c r="B7" s="6" t="s">
        <v>73</v>
      </c>
      <c r="G7" s="149">
        <f ca="1">OFFSET(出来高申請管理表!$B$1,$AO$6,2)</f>
        <v>0</v>
      </c>
      <c r="H7" s="149"/>
      <c r="I7" s="149"/>
      <c r="J7" s="149"/>
      <c r="K7" s="149"/>
      <c r="L7" s="149"/>
      <c r="M7" s="149"/>
      <c r="N7" s="149"/>
      <c r="O7" s="149"/>
      <c r="P7" s="149"/>
      <c r="Q7" s="149"/>
      <c r="R7" s="149"/>
      <c r="T7" s="42" t="s">
        <v>74</v>
      </c>
      <c r="U7" s="42"/>
      <c r="V7" s="42"/>
      <c r="W7" s="42"/>
      <c r="AN7" s="22" t="s">
        <v>75</v>
      </c>
      <c r="AO7" s="22">
        <f>SUM(AO1,AO2,-1)</f>
        <v>8</v>
      </c>
    </row>
    <row r="8" spans="2:44" ht="14.25" customHeight="1" x14ac:dyDescent="0.15">
      <c r="B8" s="7"/>
      <c r="C8" s="7"/>
      <c r="D8" s="7"/>
      <c r="E8" s="7"/>
      <c r="F8" s="7"/>
      <c r="G8" s="150"/>
      <c r="H8" s="150"/>
      <c r="I8" s="150"/>
      <c r="J8" s="150"/>
      <c r="K8" s="150"/>
      <c r="L8" s="150"/>
      <c r="M8" s="150"/>
      <c r="N8" s="150"/>
      <c r="O8" s="150"/>
      <c r="P8" s="150"/>
      <c r="Q8" s="150"/>
      <c r="R8" s="150"/>
    </row>
    <row r="9" spans="2:44" ht="14.25" customHeight="1" x14ac:dyDescent="0.15">
      <c r="B9" s="6" t="s">
        <v>76</v>
      </c>
      <c r="G9" s="151" t="str">
        <f>出来高申請管理表!E5</f>
        <v>#発注番号#</v>
      </c>
      <c r="H9" s="151"/>
      <c r="I9" s="151"/>
      <c r="J9" s="151"/>
      <c r="K9" s="151"/>
      <c r="L9" s="151"/>
      <c r="M9" s="151"/>
      <c r="N9" s="151"/>
      <c r="O9" s="151"/>
      <c r="P9" s="151"/>
      <c r="Q9" s="151"/>
      <c r="R9" s="151"/>
    </row>
    <row r="10" spans="2:44" ht="14.25" customHeight="1" x14ac:dyDescent="0.15">
      <c r="B10" s="7"/>
      <c r="C10" s="7"/>
      <c r="D10" s="7"/>
      <c r="E10" s="7"/>
      <c r="F10" s="7"/>
      <c r="G10" s="152"/>
      <c r="H10" s="152"/>
      <c r="I10" s="152"/>
      <c r="J10" s="152"/>
      <c r="K10" s="152"/>
      <c r="L10" s="152"/>
      <c r="M10" s="152"/>
      <c r="N10" s="152"/>
      <c r="O10" s="152"/>
      <c r="P10" s="152"/>
      <c r="Q10" s="152"/>
      <c r="R10" s="152"/>
    </row>
    <row r="11" spans="2:44" ht="14.25" customHeight="1" x14ac:dyDescent="0.15">
      <c r="B11" s="6" t="s">
        <v>77</v>
      </c>
      <c r="G11" s="151" t="str">
        <f>出来高申請管理表!R3</f>
        <v>#受注担当部門名#</v>
      </c>
      <c r="H11" s="151"/>
      <c r="I11" s="151"/>
      <c r="J11" s="151"/>
      <c r="K11" s="151"/>
      <c r="L11" s="151"/>
      <c r="M11" s="151"/>
      <c r="N11" s="151"/>
      <c r="O11" s="151"/>
      <c r="P11" s="151"/>
      <c r="Q11" s="151"/>
      <c r="R11" s="151"/>
      <c r="AK11" s="1" t="s">
        <v>78</v>
      </c>
    </row>
    <row r="12" spans="2:44" ht="14.25" customHeight="1" x14ac:dyDescent="0.15">
      <c r="B12" s="7"/>
      <c r="C12" s="7"/>
      <c r="D12" s="7"/>
      <c r="E12" s="7"/>
      <c r="F12" s="7"/>
      <c r="G12" s="152"/>
      <c r="H12" s="152"/>
      <c r="I12" s="152"/>
      <c r="J12" s="152"/>
      <c r="K12" s="152"/>
      <c r="L12" s="152"/>
      <c r="M12" s="152"/>
      <c r="N12" s="152"/>
      <c r="O12" s="152"/>
      <c r="P12" s="152"/>
      <c r="Q12" s="152"/>
      <c r="R12" s="152"/>
      <c r="T12" s="8"/>
      <c r="U12" s="8"/>
      <c r="V12" s="8"/>
      <c r="W12" s="8"/>
      <c r="X12" s="8"/>
      <c r="Y12" s="8"/>
      <c r="Z12" s="8"/>
      <c r="AA12" s="8"/>
      <c r="AB12" s="8"/>
      <c r="AC12" s="8"/>
      <c r="AD12" s="8"/>
      <c r="AE12" s="8"/>
      <c r="AF12" s="8"/>
      <c r="AG12" s="8"/>
      <c r="AH12" s="8"/>
      <c r="AI12" s="8"/>
      <c r="AJ12" s="8"/>
      <c r="AK12" s="8"/>
      <c r="AL12" s="8"/>
    </row>
    <row r="13" spans="2:44" ht="6" customHeight="1" x14ac:dyDescent="0.15"/>
    <row r="14" spans="2:44" ht="13.5" customHeight="1" x14ac:dyDescent="0.15">
      <c r="B14" s="130" t="s">
        <v>79</v>
      </c>
      <c r="C14" s="131"/>
      <c r="D14" s="132" t="str">
        <f>出来高申請管理表!E4</f>
        <v>#受注番号#</v>
      </c>
      <c r="E14" s="133"/>
      <c r="F14" s="133"/>
      <c r="G14" s="133"/>
      <c r="H14" s="133"/>
      <c r="I14" s="133"/>
      <c r="J14" s="134"/>
      <c r="K14" s="130" t="s">
        <v>80</v>
      </c>
      <c r="L14" s="131"/>
      <c r="M14" s="138" t="str">
        <f>出来高申請管理表!R5</f>
        <v>#商品名##規格#</v>
      </c>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40"/>
    </row>
    <row r="15" spans="2:44" ht="13.5" customHeight="1" x14ac:dyDescent="0.15">
      <c r="B15" s="144" t="s">
        <v>81</v>
      </c>
      <c r="C15" s="145"/>
      <c r="D15" s="135"/>
      <c r="E15" s="136"/>
      <c r="F15" s="136"/>
      <c r="G15" s="136"/>
      <c r="H15" s="136"/>
      <c r="I15" s="136"/>
      <c r="J15" s="137"/>
      <c r="K15" s="144" t="s">
        <v>82</v>
      </c>
      <c r="L15" s="145"/>
      <c r="M15" s="141"/>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44" ht="13.5" customHeight="1" x14ac:dyDescent="0.15">
      <c r="B16" s="130" t="s">
        <v>83</v>
      </c>
      <c r="C16" s="178"/>
      <c r="D16" s="178"/>
      <c r="E16" s="131"/>
      <c r="F16" s="251">
        <f ca="1">OFFSET(出来高申請管理表!$B$1,$AO$6,12)</f>
        <v>0</v>
      </c>
      <c r="G16" s="252"/>
      <c r="H16" s="252"/>
      <c r="I16" s="252"/>
      <c r="J16" s="252"/>
      <c r="K16" s="252"/>
      <c r="L16" s="253"/>
      <c r="M16" s="130" t="s">
        <v>84</v>
      </c>
      <c r="N16" s="131"/>
      <c r="O16" s="167">
        <f>出来高申請管理表!E3</f>
        <v>0</v>
      </c>
      <c r="P16" s="168"/>
      <c r="Q16" s="168"/>
      <c r="R16" s="168"/>
      <c r="S16" s="168"/>
      <c r="T16" s="168"/>
      <c r="U16" s="169"/>
      <c r="V16" s="179" t="s">
        <v>85</v>
      </c>
      <c r="W16" s="173" t="s">
        <v>86</v>
      </c>
      <c r="X16" s="167" t="str">
        <f>出来高申請管理表!E6</f>
        <v>#工期開始日#</v>
      </c>
      <c r="Y16" s="168"/>
      <c r="Z16" s="168"/>
      <c r="AA16" s="168"/>
      <c r="AB16" s="168"/>
      <c r="AC16" s="168"/>
      <c r="AD16" s="169"/>
      <c r="AE16" s="173" t="s">
        <v>87</v>
      </c>
      <c r="AF16" s="167" t="str">
        <f>出来高申請管理表!R6</f>
        <v>#工期終了日#</v>
      </c>
      <c r="AG16" s="168"/>
      <c r="AH16" s="168"/>
      <c r="AI16" s="168"/>
      <c r="AJ16" s="168"/>
      <c r="AK16" s="168"/>
      <c r="AL16" s="169"/>
    </row>
    <row r="17" spans="2:40" ht="13.5" customHeight="1" x14ac:dyDescent="0.15">
      <c r="B17" s="175" t="s">
        <v>88</v>
      </c>
      <c r="C17" s="176"/>
      <c r="D17" s="176"/>
      <c r="E17" s="177"/>
      <c r="F17" s="254"/>
      <c r="G17" s="255"/>
      <c r="H17" s="255"/>
      <c r="I17" s="255"/>
      <c r="J17" s="255"/>
      <c r="K17" s="255"/>
      <c r="L17" s="256"/>
      <c r="M17" s="144" t="s">
        <v>89</v>
      </c>
      <c r="N17" s="145"/>
      <c r="O17" s="170"/>
      <c r="P17" s="171"/>
      <c r="Q17" s="171"/>
      <c r="R17" s="171"/>
      <c r="S17" s="171"/>
      <c r="T17" s="171"/>
      <c r="U17" s="172"/>
      <c r="V17" s="180"/>
      <c r="W17" s="174"/>
      <c r="X17" s="170"/>
      <c r="Y17" s="171"/>
      <c r="Z17" s="171"/>
      <c r="AA17" s="171"/>
      <c r="AB17" s="171"/>
      <c r="AC17" s="171"/>
      <c r="AD17" s="172"/>
      <c r="AE17" s="174"/>
      <c r="AF17" s="170"/>
      <c r="AG17" s="171"/>
      <c r="AH17" s="171"/>
      <c r="AI17" s="171"/>
      <c r="AJ17" s="171"/>
      <c r="AK17" s="171"/>
      <c r="AL17" s="172"/>
    </row>
    <row r="18" spans="2:40" ht="6" customHeight="1" x14ac:dyDescent="0.15">
      <c r="B18" s="9"/>
      <c r="C18" s="9"/>
      <c r="D18" s="10"/>
      <c r="E18" s="10"/>
      <c r="F18" s="10"/>
      <c r="G18" s="10"/>
      <c r="H18" s="10"/>
      <c r="I18" s="10"/>
      <c r="J18" s="10"/>
      <c r="K18" s="11"/>
      <c r="L18" s="9"/>
      <c r="M18" s="10"/>
      <c r="N18" s="10"/>
      <c r="O18" s="10"/>
      <c r="P18" s="10"/>
      <c r="Q18" s="10"/>
      <c r="R18" s="10"/>
      <c r="S18" s="10"/>
      <c r="T18" s="9"/>
      <c r="U18" s="10"/>
      <c r="V18" s="10"/>
      <c r="W18" s="10"/>
      <c r="X18" s="10"/>
      <c r="Y18" s="10"/>
      <c r="Z18" s="10"/>
      <c r="AA18" s="10"/>
    </row>
    <row r="19" spans="2:40" ht="13.5" customHeight="1" x14ac:dyDescent="0.15">
      <c r="B19" s="153" t="s">
        <v>34</v>
      </c>
      <c r="C19" s="154"/>
      <c r="D19" s="155" t="s">
        <v>90</v>
      </c>
      <c r="E19" s="156"/>
      <c r="F19" s="156"/>
      <c r="G19" s="156"/>
      <c r="H19" s="156"/>
      <c r="I19" s="156"/>
      <c r="J19" s="156"/>
      <c r="K19" s="156"/>
      <c r="L19" s="156"/>
      <c r="M19" s="157"/>
      <c r="N19" s="158" t="s">
        <v>91</v>
      </c>
      <c r="O19" s="159"/>
      <c r="P19" s="159"/>
      <c r="Q19" s="159"/>
      <c r="R19" s="160"/>
      <c r="S19" s="155" t="s">
        <v>92</v>
      </c>
      <c r="T19" s="156"/>
      <c r="U19" s="156"/>
      <c r="V19" s="156"/>
      <c r="W19" s="156"/>
      <c r="X19" s="156"/>
      <c r="Y19" s="156"/>
      <c r="Z19" s="156"/>
      <c r="AB19" s="161" t="s">
        <v>93</v>
      </c>
      <c r="AC19" s="162"/>
      <c r="AD19" s="162"/>
      <c r="AE19" s="162"/>
      <c r="AF19" s="162"/>
      <c r="AG19" s="163"/>
      <c r="AH19" s="164">
        <f ca="1">SUM(AH20:AL21)</f>
        <v>0</v>
      </c>
      <c r="AI19" s="165"/>
      <c r="AJ19" s="165"/>
      <c r="AK19" s="165"/>
      <c r="AL19" s="166"/>
    </row>
    <row r="20" spans="2:40" ht="13.5" customHeight="1" x14ac:dyDescent="0.15">
      <c r="B20" s="184" t="str">
        <f ca="1">IF(N21&lt;&gt;"",OFFSET(出来高申請管理表!$B$1,SUM($AO$7,$AN21),0),"")</f>
        <v/>
      </c>
      <c r="C20" s="185"/>
      <c r="D20" s="188" t="str">
        <f ca="1">IF(N21&lt;&gt;"",OFFSET(出来高申請管理表!$B$1,SUM($AO$7,$AN21),24),"")</f>
        <v/>
      </c>
      <c r="E20" s="189"/>
      <c r="F20" s="189"/>
      <c r="G20" s="189"/>
      <c r="H20" s="189"/>
      <c r="I20" s="189"/>
      <c r="J20" s="189"/>
      <c r="K20" s="189"/>
      <c r="L20" s="189"/>
      <c r="M20" s="190"/>
      <c r="N20" s="191"/>
      <c r="O20" s="192"/>
      <c r="P20" s="192"/>
      <c r="Q20" s="192"/>
      <c r="R20" s="193"/>
      <c r="S20" s="188" t="str">
        <f ca="1">IF(N21&lt;&gt;"",OFFSET(出来高申請管理表!$B$1,SUM($AO$7,$AN21),32),"")</f>
        <v/>
      </c>
      <c r="T20" s="189"/>
      <c r="U20" s="189"/>
      <c r="V20" s="189"/>
      <c r="W20" s="189"/>
      <c r="X20" s="189"/>
      <c r="Y20" s="189"/>
      <c r="Z20" s="189"/>
      <c r="AB20" s="203" t="s">
        <v>94</v>
      </c>
      <c r="AC20" s="204"/>
      <c r="AD20" s="204"/>
      <c r="AE20" s="204"/>
      <c r="AF20" s="204"/>
      <c r="AG20" s="205"/>
      <c r="AH20" s="206">
        <f ca="1">OFFSET(出来高申請管理表!$B$1,$AO$5,16)</f>
        <v>0</v>
      </c>
      <c r="AI20" s="207"/>
      <c r="AJ20" s="207"/>
      <c r="AK20" s="207"/>
      <c r="AL20" s="208"/>
    </row>
    <row r="21" spans="2:40" ht="13.5" customHeight="1" x14ac:dyDescent="0.15">
      <c r="B21" s="186"/>
      <c r="C21" s="187"/>
      <c r="D21" s="197" t="str">
        <f ca="1">IF(N21&lt;&gt;"",OFFSET(出来高申請管理表!$B$1,SUM($AO$7,$AN21),28),"")</f>
        <v/>
      </c>
      <c r="E21" s="198"/>
      <c r="F21" s="198"/>
      <c r="G21" s="198"/>
      <c r="H21" s="198"/>
      <c r="I21" s="198"/>
      <c r="J21" s="198"/>
      <c r="K21" s="198"/>
      <c r="L21" s="198"/>
      <c r="M21" s="199"/>
      <c r="N21" s="200" t="str">
        <f ca="1">IF($AO$3&gt;$AN21,OFFSET(出来高申請管理表!$B$1,SUM($AO$7,$AN21),16),"")</f>
        <v/>
      </c>
      <c r="O21" s="201"/>
      <c r="P21" s="201"/>
      <c r="Q21" s="201"/>
      <c r="R21" s="202"/>
      <c r="S21" s="197" t="str">
        <f ca="1">IF(N21&lt;&gt;"",OFFSET(出来高申請管理表!$B$1,SUM($AO$7,$AN21),36),"")</f>
        <v/>
      </c>
      <c r="T21" s="198"/>
      <c r="U21" s="198"/>
      <c r="V21" s="198"/>
      <c r="W21" s="198"/>
      <c r="X21" s="198"/>
      <c r="Y21" s="198"/>
      <c r="Z21" s="198"/>
      <c r="AB21" s="209" t="s">
        <v>95</v>
      </c>
      <c r="AC21" s="210"/>
      <c r="AD21" s="210"/>
      <c r="AE21" s="210"/>
      <c r="AF21" s="210"/>
      <c r="AG21" s="211"/>
      <c r="AH21" s="181">
        <f ca="1">OFFSET(出来高申請管理表!$B$1,$AO$5,20)</f>
        <v>0</v>
      </c>
      <c r="AI21" s="182"/>
      <c r="AJ21" s="182"/>
      <c r="AK21" s="182"/>
      <c r="AL21" s="183"/>
      <c r="AN21" s="17">
        <v>0</v>
      </c>
    </row>
    <row r="22" spans="2:40" ht="13.5" customHeight="1" x14ac:dyDescent="0.15">
      <c r="B22" s="184" t="str">
        <f ca="1">IF(N23&lt;&gt;"",OFFSET(出来高申請管理表!$B$1,SUM($AO$7,$AN23),0),"")</f>
        <v/>
      </c>
      <c r="C22" s="185"/>
      <c r="D22" s="188" t="str">
        <f ca="1">IF(N23&lt;&gt;"",OFFSET(出来高申請管理表!$B$1,SUM($AO$7,$AN23),24),"")</f>
        <v/>
      </c>
      <c r="E22" s="189"/>
      <c r="F22" s="189"/>
      <c r="G22" s="189"/>
      <c r="H22" s="189"/>
      <c r="I22" s="189"/>
      <c r="J22" s="189"/>
      <c r="K22" s="189"/>
      <c r="L22" s="189"/>
      <c r="M22" s="190"/>
      <c r="N22" s="191"/>
      <c r="O22" s="192"/>
      <c r="P22" s="192"/>
      <c r="Q22" s="192"/>
      <c r="R22" s="193"/>
      <c r="S22" s="188" t="str">
        <f ca="1">IF(N23&lt;&gt;"",OFFSET(出来高申請管理表!$B$1,SUM($AO$7,$AN23),32),"")</f>
        <v/>
      </c>
      <c r="T22" s="189"/>
      <c r="U22" s="189"/>
      <c r="V22" s="189"/>
      <c r="W22" s="189"/>
      <c r="X22" s="189"/>
      <c r="Y22" s="189"/>
      <c r="Z22" s="189"/>
      <c r="AB22" s="194" t="s">
        <v>96</v>
      </c>
      <c r="AC22" s="195"/>
      <c r="AD22" s="195"/>
      <c r="AE22" s="195"/>
      <c r="AF22" s="195"/>
      <c r="AG22" s="196"/>
      <c r="AH22" s="212" t="str">
        <f ca="1">IFERROR(AH20/F16,"")</f>
        <v/>
      </c>
      <c r="AI22" s="213"/>
      <c r="AJ22" s="213"/>
      <c r="AK22" s="213"/>
      <c r="AL22" s="214"/>
      <c r="AN22" s="17"/>
    </row>
    <row r="23" spans="2:40" ht="13.5" customHeight="1" x14ac:dyDescent="0.15">
      <c r="B23" s="186"/>
      <c r="C23" s="187"/>
      <c r="D23" s="197" t="str">
        <f ca="1">IF(N23&lt;&gt;"",OFFSET(出来高申請管理表!$B$1,SUM($AO$7,$AN23),28),"")</f>
        <v/>
      </c>
      <c r="E23" s="198"/>
      <c r="F23" s="198"/>
      <c r="G23" s="198"/>
      <c r="H23" s="198"/>
      <c r="I23" s="198"/>
      <c r="J23" s="198"/>
      <c r="K23" s="198"/>
      <c r="L23" s="198"/>
      <c r="M23" s="199"/>
      <c r="N23" s="200" t="str">
        <f ca="1">IF($AO$3&gt;$AN23,OFFSET(出来高申請管理表!$B$1,SUM($AO$7,$AN23),16),"")</f>
        <v/>
      </c>
      <c r="O23" s="201"/>
      <c r="P23" s="201"/>
      <c r="Q23" s="201"/>
      <c r="R23" s="202"/>
      <c r="S23" s="197" t="str">
        <f ca="1">IF(N23&lt;&gt;"",OFFSET(出来高申請管理表!$B$1,SUM($AO$7,$AN23),36),"")</f>
        <v/>
      </c>
      <c r="T23" s="198"/>
      <c r="U23" s="198"/>
      <c r="V23" s="198"/>
      <c r="W23" s="198"/>
      <c r="X23" s="198"/>
      <c r="Y23" s="198"/>
      <c r="Z23" s="198"/>
      <c r="AB23" s="278"/>
      <c r="AC23" s="279"/>
      <c r="AD23" s="279"/>
      <c r="AE23" s="279"/>
      <c r="AF23" s="279"/>
      <c r="AG23" s="280"/>
      <c r="AH23" s="164"/>
      <c r="AI23" s="165"/>
      <c r="AJ23" s="165"/>
      <c r="AK23" s="165"/>
      <c r="AL23" s="166"/>
      <c r="AN23" s="17">
        <v>1</v>
      </c>
    </row>
    <row r="24" spans="2:40" ht="13.5" customHeight="1" x14ac:dyDescent="0.15">
      <c r="B24" s="184" t="str">
        <f ca="1">IF(N25&lt;&gt;"",OFFSET(出来高申請管理表!$B$1,SUM($AO$7,$AN25),0),"")</f>
        <v/>
      </c>
      <c r="C24" s="185"/>
      <c r="D24" s="188" t="str">
        <f ca="1">IF(N25&lt;&gt;"",OFFSET(出来高申請管理表!$B$1,SUM($AO$7,$AN25),24),"")</f>
        <v/>
      </c>
      <c r="E24" s="189"/>
      <c r="F24" s="189"/>
      <c r="G24" s="189"/>
      <c r="H24" s="189"/>
      <c r="I24" s="189"/>
      <c r="J24" s="189"/>
      <c r="K24" s="189"/>
      <c r="L24" s="189"/>
      <c r="M24" s="190"/>
      <c r="N24" s="191"/>
      <c r="O24" s="192"/>
      <c r="P24" s="192"/>
      <c r="Q24" s="192"/>
      <c r="R24" s="193"/>
      <c r="S24" s="188" t="str">
        <f ca="1">IF(N25&lt;&gt;"",OFFSET(出来高申請管理表!$B$1,SUM($AO$7,$AN25),32),"")</f>
        <v/>
      </c>
      <c r="T24" s="189"/>
      <c r="U24" s="189"/>
      <c r="V24" s="189"/>
      <c r="W24" s="189"/>
      <c r="X24" s="189"/>
      <c r="Y24" s="189"/>
      <c r="Z24" s="189"/>
      <c r="AB24" s="272"/>
      <c r="AC24" s="273"/>
      <c r="AD24" s="273"/>
      <c r="AE24" s="273"/>
      <c r="AF24" s="273"/>
      <c r="AG24" s="274"/>
      <c r="AH24" s="275"/>
      <c r="AI24" s="276"/>
      <c r="AJ24" s="276"/>
      <c r="AK24" s="276"/>
      <c r="AL24" s="277"/>
      <c r="AN24" s="17"/>
    </row>
    <row r="25" spans="2:40" ht="13.5" customHeight="1" thickBot="1" x14ac:dyDescent="0.2">
      <c r="B25" s="186"/>
      <c r="C25" s="187"/>
      <c r="D25" s="197" t="str">
        <f ca="1">IF(N25&lt;&gt;"",OFFSET(出来高申請管理表!$B$1,SUM($AO$7,$AN25),28),"")</f>
        <v/>
      </c>
      <c r="E25" s="198"/>
      <c r="F25" s="198"/>
      <c r="G25" s="198"/>
      <c r="H25" s="198"/>
      <c r="I25" s="198"/>
      <c r="J25" s="198"/>
      <c r="K25" s="198"/>
      <c r="L25" s="198"/>
      <c r="M25" s="199"/>
      <c r="N25" s="200" t="str">
        <f ca="1">IF($AO$3&gt;$AN25,OFFSET(出来高申請管理表!$B$1,SUM($AO$7,$AN25),16),"")</f>
        <v/>
      </c>
      <c r="O25" s="201"/>
      <c r="P25" s="201"/>
      <c r="Q25" s="201"/>
      <c r="R25" s="202"/>
      <c r="S25" s="197" t="str">
        <f ca="1">IF(N25&lt;&gt;"",OFFSET(出来高申請管理表!$B$1,SUM($AO$7,$AN25),36),"")</f>
        <v/>
      </c>
      <c r="T25" s="198"/>
      <c r="U25" s="198"/>
      <c r="V25" s="198"/>
      <c r="W25" s="198"/>
      <c r="X25" s="198"/>
      <c r="Y25" s="198"/>
      <c r="Z25" s="198"/>
      <c r="AB25" s="218" t="s">
        <v>97</v>
      </c>
      <c r="AC25" s="219"/>
      <c r="AD25" s="219"/>
      <c r="AE25" s="219"/>
      <c r="AF25" s="219"/>
      <c r="AG25" s="220"/>
      <c r="AH25" s="221">
        <f ca="1">AH19-AH26</f>
        <v>0</v>
      </c>
      <c r="AI25" s="222"/>
      <c r="AJ25" s="222"/>
      <c r="AK25" s="222"/>
      <c r="AL25" s="223"/>
      <c r="AN25" s="17">
        <v>2</v>
      </c>
    </row>
    <row r="26" spans="2:40" ht="13.5" customHeight="1" x14ac:dyDescent="0.15">
      <c r="B26" s="184" t="str">
        <f ca="1">IF(N27&lt;&gt;"",OFFSET(出来高申請管理表!$B$1,SUM($AO$7,$AN27),0),"")</f>
        <v/>
      </c>
      <c r="C26" s="185"/>
      <c r="D26" s="188" t="str">
        <f ca="1">IF(N27&lt;&gt;"",OFFSET(出来高申請管理表!$B$1,SUM($AO$7,$AN27),24),"")</f>
        <v/>
      </c>
      <c r="E26" s="189"/>
      <c r="F26" s="189"/>
      <c r="G26" s="189"/>
      <c r="H26" s="189"/>
      <c r="I26" s="189"/>
      <c r="J26" s="189"/>
      <c r="K26" s="189"/>
      <c r="L26" s="189"/>
      <c r="M26" s="190"/>
      <c r="N26" s="191"/>
      <c r="O26" s="192"/>
      <c r="P26" s="192"/>
      <c r="Q26" s="192"/>
      <c r="R26" s="193"/>
      <c r="S26" s="188" t="str">
        <f ca="1">IF(N27&lt;&gt;"",OFFSET(出来高申請管理表!$B$1,SUM($AO$7,$AN27),32),"")</f>
        <v/>
      </c>
      <c r="T26" s="189"/>
      <c r="U26" s="189"/>
      <c r="V26" s="189"/>
      <c r="W26" s="189"/>
      <c r="X26" s="189"/>
      <c r="Y26" s="189"/>
      <c r="Z26" s="189"/>
      <c r="AB26" s="224" t="s">
        <v>98</v>
      </c>
      <c r="AC26" s="225"/>
      <c r="AD26" s="225"/>
      <c r="AE26" s="225"/>
      <c r="AF26" s="225"/>
      <c r="AG26" s="226"/>
      <c r="AH26" s="227">
        <f ca="1">SUM(AH27:AL28)</f>
        <v>0</v>
      </c>
      <c r="AI26" s="228"/>
      <c r="AJ26" s="228"/>
      <c r="AK26" s="228"/>
      <c r="AL26" s="229"/>
      <c r="AN26" s="17"/>
    </row>
    <row r="27" spans="2:40" ht="13.5" customHeight="1" x14ac:dyDescent="0.15">
      <c r="B27" s="186"/>
      <c r="C27" s="187"/>
      <c r="D27" s="197" t="str">
        <f ca="1">IF(N27&lt;&gt;"",OFFSET(出来高申請管理表!$B$1,SUM($AO$7,$AN27),28),"")</f>
        <v/>
      </c>
      <c r="E27" s="198"/>
      <c r="F27" s="198"/>
      <c r="G27" s="198"/>
      <c r="H27" s="198"/>
      <c r="I27" s="198"/>
      <c r="J27" s="198"/>
      <c r="K27" s="198"/>
      <c r="L27" s="198"/>
      <c r="M27" s="199"/>
      <c r="N27" s="200" t="str">
        <f ca="1">IF($AO$3&gt;$AN27,OFFSET(出来高申請管理表!$B$1,SUM($AO$7,$AN27),16),"")</f>
        <v/>
      </c>
      <c r="O27" s="201"/>
      <c r="P27" s="201"/>
      <c r="Q27" s="201"/>
      <c r="R27" s="202"/>
      <c r="S27" s="197" t="str">
        <f ca="1">IF(N27&lt;&gt;"",OFFSET(出来高申請管理表!$B$1,SUM($AO$7,$AN27),36),"")</f>
        <v/>
      </c>
      <c r="T27" s="198"/>
      <c r="U27" s="198"/>
      <c r="V27" s="198"/>
      <c r="W27" s="198"/>
      <c r="X27" s="198"/>
      <c r="Y27" s="198"/>
      <c r="Z27" s="198"/>
      <c r="AB27" s="230" t="s">
        <v>94</v>
      </c>
      <c r="AC27" s="204"/>
      <c r="AD27" s="204"/>
      <c r="AE27" s="204"/>
      <c r="AF27" s="204"/>
      <c r="AG27" s="205"/>
      <c r="AH27" s="206">
        <f ca="1">OFFSET(出来高申請管理表!$B$1,$AO$6,16)</f>
        <v>0</v>
      </c>
      <c r="AI27" s="207"/>
      <c r="AJ27" s="207"/>
      <c r="AK27" s="207"/>
      <c r="AL27" s="231"/>
      <c r="AN27" s="17">
        <v>3</v>
      </c>
    </row>
    <row r="28" spans="2:40" ht="13.5" customHeight="1" thickBot="1" x14ac:dyDescent="0.2">
      <c r="B28" s="184" t="str">
        <f ca="1">IF(N29&lt;&gt;"",OFFSET(出来高申請管理表!$B$1,SUM($AO$7,$AN29),0),"")</f>
        <v/>
      </c>
      <c r="C28" s="185"/>
      <c r="D28" s="188" t="str">
        <f ca="1">IF(N29&lt;&gt;"",OFFSET(出来高申請管理表!$B$1,SUM($AO$7,$AN29),24),"")</f>
        <v/>
      </c>
      <c r="E28" s="189"/>
      <c r="F28" s="189"/>
      <c r="G28" s="189"/>
      <c r="H28" s="189"/>
      <c r="I28" s="189"/>
      <c r="J28" s="189"/>
      <c r="K28" s="189"/>
      <c r="L28" s="189"/>
      <c r="M28" s="190"/>
      <c r="N28" s="191"/>
      <c r="O28" s="192"/>
      <c r="P28" s="192"/>
      <c r="Q28" s="192"/>
      <c r="R28" s="193"/>
      <c r="S28" s="188" t="str">
        <f ca="1">IF(N29&lt;&gt;"",OFFSET(出来高申請管理表!$B$1,SUM($AO$7,$AN29),32),"")</f>
        <v/>
      </c>
      <c r="T28" s="189"/>
      <c r="U28" s="189"/>
      <c r="V28" s="189"/>
      <c r="W28" s="189"/>
      <c r="X28" s="189"/>
      <c r="Y28" s="189"/>
      <c r="Z28" s="189"/>
      <c r="AB28" s="233" t="s">
        <v>95</v>
      </c>
      <c r="AC28" s="234"/>
      <c r="AD28" s="234"/>
      <c r="AE28" s="234"/>
      <c r="AF28" s="234"/>
      <c r="AG28" s="235"/>
      <c r="AH28" s="236">
        <f ca="1">OFFSET(出来高申請管理表!$B$1,$AO$6,20)</f>
        <v>0</v>
      </c>
      <c r="AI28" s="237"/>
      <c r="AJ28" s="237"/>
      <c r="AK28" s="237"/>
      <c r="AL28" s="238"/>
      <c r="AN28" s="17"/>
    </row>
    <row r="29" spans="2:40" ht="13.5" customHeight="1" x14ac:dyDescent="0.15">
      <c r="B29" s="186"/>
      <c r="C29" s="187"/>
      <c r="D29" s="197" t="str">
        <f ca="1">IF(N29&lt;&gt;"",OFFSET(出来高申請管理表!$B$1,SUM($AO$7,$AN29),28),"")</f>
        <v/>
      </c>
      <c r="E29" s="198"/>
      <c r="F29" s="198"/>
      <c r="G29" s="198"/>
      <c r="H29" s="198"/>
      <c r="I29" s="198"/>
      <c r="J29" s="198"/>
      <c r="K29" s="198"/>
      <c r="L29" s="198"/>
      <c r="M29" s="199"/>
      <c r="N29" s="200" t="str">
        <f ca="1">IF($AO$3&gt;$AN29,OFFSET(出来高申請管理表!$B$1,SUM($AO$7,$AN29),16),"")</f>
        <v/>
      </c>
      <c r="O29" s="201"/>
      <c r="P29" s="201"/>
      <c r="Q29" s="201"/>
      <c r="R29" s="202"/>
      <c r="S29" s="197" t="str">
        <f ca="1">IF(N29&lt;&gt;"",OFFSET(出来高申請管理表!$B$1,SUM($AO$7,$AN29),36),"")</f>
        <v/>
      </c>
      <c r="T29" s="198"/>
      <c r="U29" s="198"/>
      <c r="V29" s="198"/>
      <c r="W29" s="198"/>
      <c r="X29" s="198"/>
      <c r="Y29" s="198"/>
      <c r="Z29" s="198"/>
      <c r="AB29" s="215"/>
      <c r="AC29" s="216"/>
      <c r="AD29" s="216"/>
      <c r="AE29" s="216"/>
      <c r="AF29" s="216"/>
      <c r="AG29" s="217"/>
      <c r="AH29" s="281"/>
      <c r="AI29" s="282"/>
      <c r="AJ29" s="282"/>
      <c r="AK29" s="282"/>
      <c r="AL29" s="283"/>
      <c r="AN29" s="17">
        <v>4</v>
      </c>
    </row>
    <row r="30" spans="2:40" ht="13.5" customHeight="1" x14ac:dyDescent="0.15">
      <c r="B30" s="184" t="str">
        <f ca="1">IF(N31&lt;&gt;"",OFFSET(出来高申請管理表!$B$1,SUM($AO$7,$AN31),0),"")</f>
        <v/>
      </c>
      <c r="C30" s="185"/>
      <c r="D30" s="188" t="str">
        <f ca="1">IF(N31&lt;&gt;"",OFFSET(出来高申請管理表!$B$1,SUM($AO$7,$AN31),24),"")</f>
        <v/>
      </c>
      <c r="E30" s="189"/>
      <c r="F30" s="189"/>
      <c r="G30" s="189"/>
      <c r="H30" s="189"/>
      <c r="I30" s="189"/>
      <c r="J30" s="189"/>
      <c r="K30" s="189"/>
      <c r="L30" s="189"/>
      <c r="M30" s="190"/>
      <c r="N30" s="191"/>
      <c r="O30" s="192"/>
      <c r="P30" s="192"/>
      <c r="Q30" s="192"/>
      <c r="R30" s="193"/>
      <c r="S30" s="188" t="str">
        <f ca="1">IF(N31&lt;&gt;"",OFFSET(出来高申請管理表!$B$1,SUM($AO$7,$AN31),32),"")</f>
        <v/>
      </c>
      <c r="T30" s="189"/>
      <c r="U30" s="189"/>
      <c r="V30" s="189"/>
      <c r="W30" s="189"/>
      <c r="X30" s="189"/>
      <c r="Y30" s="189"/>
      <c r="Z30" s="189"/>
      <c r="AB30" s="30"/>
      <c r="AH30" s="31"/>
      <c r="AL30" s="12"/>
      <c r="AN30" s="17"/>
    </row>
    <row r="31" spans="2:40" ht="13.5" customHeight="1" x14ac:dyDescent="0.15">
      <c r="B31" s="186"/>
      <c r="C31" s="187"/>
      <c r="D31" s="197" t="str">
        <f ca="1">IF(N31&lt;&gt;"",OFFSET(出来高申請管理表!$B$1,SUM($AO$7,$AN31),28),"")</f>
        <v/>
      </c>
      <c r="E31" s="198"/>
      <c r="F31" s="198"/>
      <c r="G31" s="198"/>
      <c r="H31" s="198"/>
      <c r="I31" s="198"/>
      <c r="J31" s="198"/>
      <c r="K31" s="198"/>
      <c r="L31" s="198"/>
      <c r="M31" s="199"/>
      <c r="N31" s="200" t="str">
        <f ca="1">IF($AO$3&gt;$AN31,OFFSET(出来高申請管理表!$B$1,SUM($AO$7,$AN31),16),"")</f>
        <v/>
      </c>
      <c r="O31" s="201"/>
      <c r="P31" s="201"/>
      <c r="Q31" s="201"/>
      <c r="R31" s="202"/>
      <c r="S31" s="197" t="str">
        <f ca="1">IF(N31&lt;&gt;"",OFFSET(出来高申請管理表!$B$1,SUM($AO$7,$AN31),36),"")</f>
        <v/>
      </c>
      <c r="T31" s="198"/>
      <c r="U31" s="198"/>
      <c r="V31" s="198"/>
      <c r="W31" s="198"/>
      <c r="X31" s="198"/>
      <c r="Y31" s="198"/>
      <c r="Z31" s="198"/>
      <c r="AB31" s="266" t="s">
        <v>99</v>
      </c>
      <c r="AC31" s="267"/>
      <c r="AD31" s="267"/>
      <c r="AE31" s="267"/>
      <c r="AF31" s="267"/>
      <c r="AG31" s="268"/>
      <c r="AH31" s="269">
        <f ca="1">F16-AH20</f>
        <v>0</v>
      </c>
      <c r="AI31" s="270"/>
      <c r="AJ31" s="270"/>
      <c r="AK31" s="270"/>
      <c r="AL31" s="271"/>
      <c r="AN31" s="17">
        <v>5</v>
      </c>
    </row>
    <row r="32" spans="2:40" ht="6" customHeight="1" x14ac:dyDescent="0.15"/>
    <row r="33" spans="2:44" ht="13.5" customHeight="1" x14ac:dyDescent="0.15">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c r="AC33" s="239" t="s">
        <v>100</v>
      </c>
      <c r="AD33" s="242"/>
      <c r="AE33" s="243"/>
      <c r="AF33" s="244"/>
      <c r="AG33" s="242"/>
      <c r="AH33" s="243"/>
      <c r="AI33" s="244"/>
      <c r="AJ33" s="242"/>
      <c r="AK33" s="243"/>
      <c r="AL33" s="244"/>
    </row>
    <row r="34" spans="2:44" x14ac:dyDescent="0.15">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c r="AC34" s="240"/>
      <c r="AD34" s="245"/>
      <c r="AE34" s="246"/>
      <c r="AF34" s="247"/>
      <c r="AG34" s="245"/>
      <c r="AH34" s="246"/>
      <c r="AI34" s="247"/>
      <c r="AJ34" s="245"/>
      <c r="AK34" s="246"/>
      <c r="AL34" s="247"/>
    </row>
    <row r="35" spans="2:44" x14ac:dyDescent="0.15">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c r="AC35" s="241"/>
      <c r="AD35" s="248"/>
      <c r="AE35" s="249"/>
      <c r="AF35" s="250"/>
      <c r="AG35" s="248"/>
      <c r="AH35" s="249"/>
      <c r="AI35" s="250"/>
      <c r="AJ35" s="248"/>
      <c r="AK35" s="249"/>
      <c r="AL35" s="250"/>
    </row>
    <row r="36" spans="2:44" ht="12.75" customHeight="1" x14ac:dyDescent="0.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row>
    <row r="37" spans="2:44" ht="10.5" customHeight="1" x14ac:dyDescent="0.15">
      <c r="B37" s="14" t="s">
        <v>101</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4" t="s">
        <v>101</v>
      </c>
    </row>
    <row r="38" spans="2:44" ht="14.25" customHeight="1" x14ac:dyDescent="0.15">
      <c r="B38" s="232" t="s">
        <v>102</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147" t="s">
        <v>103</v>
      </c>
      <c r="AJ38" s="147"/>
      <c r="AK38" s="147"/>
      <c r="AL38" s="147"/>
      <c r="AQ38" s="16"/>
      <c r="AR38" s="3"/>
    </row>
    <row r="39" spans="2:44" ht="6" customHeight="1" x14ac:dyDescent="0.15"/>
    <row r="40" spans="2:44" ht="12" customHeight="1" x14ac:dyDescent="0.15">
      <c r="M40" s="148" t="s">
        <v>104</v>
      </c>
      <c r="N40" s="148"/>
      <c r="O40" s="148"/>
      <c r="P40" s="148"/>
      <c r="Q40" s="148"/>
      <c r="R40" s="148"/>
      <c r="S40" s="148"/>
      <c r="T40" s="148"/>
      <c r="U40" s="148"/>
      <c r="V40" s="148"/>
      <c r="W40" s="148"/>
      <c r="X40" s="148"/>
      <c r="Y40" s="148"/>
      <c r="Z40" s="148"/>
      <c r="AA40" s="148"/>
      <c r="AB40" s="148"/>
      <c r="AC40" s="148"/>
    </row>
    <row r="41" spans="2:44" ht="12" customHeight="1" x14ac:dyDescent="0.15">
      <c r="M41" s="148"/>
      <c r="N41" s="148"/>
      <c r="O41" s="148"/>
      <c r="P41" s="148"/>
      <c r="Q41" s="148"/>
      <c r="R41" s="148"/>
      <c r="S41" s="148"/>
      <c r="T41" s="148"/>
      <c r="U41" s="148"/>
      <c r="V41" s="148"/>
      <c r="W41" s="148"/>
      <c r="X41" s="148"/>
      <c r="Y41" s="148"/>
      <c r="Z41" s="148"/>
      <c r="AA41" s="148"/>
      <c r="AB41" s="148"/>
      <c r="AC41" s="148"/>
    </row>
    <row r="42" spans="2:44" ht="15" customHeight="1" x14ac:dyDescent="0.15">
      <c r="B42" s="4" t="s">
        <v>105</v>
      </c>
      <c r="M42" s="5"/>
      <c r="N42" s="5"/>
      <c r="O42" s="5"/>
      <c r="P42" s="5"/>
      <c r="Q42" s="5"/>
      <c r="R42" s="5"/>
      <c r="S42" s="5"/>
      <c r="T42" s="5"/>
      <c r="U42" s="5"/>
      <c r="V42" s="5"/>
      <c r="W42" s="5"/>
      <c r="X42" s="5"/>
      <c r="Y42" s="5"/>
      <c r="Z42" s="5"/>
      <c r="AA42" s="5"/>
    </row>
    <row r="43" spans="2:44" ht="6" customHeight="1" x14ac:dyDescent="0.15">
      <c r="M43" s="5"/>
      <c r="N43" s="5"/>
      <c r="O43" s="5"/>
      <c r="P43" s="5"/>
      <c r="Q43" s="5"/>
      <c r="R43" s="5"/>
      <c r="S43" s="5"/>
      <c r="T43" s="42"/>
      <c r="U43" s="42"/>
      <c r="V43" s="42"/>
      <c r="W43" s="42"/>
    </row>
    <row r="44" spans="2:44" ht="14.25" customHeight="1" x14ac:dyDescent="0.15">
      <c r="B44" s="6" t="s">
        <v>73</v>
      </c>
      <c r="G44" s="149">
        <f ca="1">G7</f>
        <v>0</v>
      </c>
      <c r="H44" s="149"/>
      <c r="I44" s="149"/>
      <c r="J44" s="149"/>
      <c r="K44" s="149"/>
      <c r="L44" s="149"/>
      <c r="M44" s="149"/>
      <c r="N44" s="149"/>
      <c r="O44" s="149"/>
      <c r="P44" s="149"/>
      <c r="Q44" s="149"/>
      <c r="R44" s="149"/>
      <c r="T44" s="42" t="s">
        <v>74</v>
      </c>
      <c r="U44" s="42"/>
      <c r="V44" s="42"/>
      <c r="W44" s="42"/>
    </row>
    <row r="45" spans="2:44" ht="14.25" customHeight="1" x14ac:dyDescent="0.15">
      <c r="B45" s="7"/>
      <c r="C45" s="7"/>
      <c r="D45" s="7"/>
      <c r="E45" s="7"/>
      <c r="F45" s="7"/>
      <c r="G45" s="150"/>
      <c r="H45" s="150"/>
      <c r="I45" s="150"/>
      <c r="J45" s="150"/>
      <c r="K45" s="150"/>
      <c r="L45" s="150"/>
      <c r="M45" s="150"/>
      <c r="N45" s="150"/>
      <c r="O45" s="150"/>
      <c r="P45" s="150"/>
      <c r="Q45" s="150"/>
      <c r="R45" s="150"/>
    </row>
    <row r="46" spans="2:44" ht="14.25" customHeight="1" x14ac:dyDescent="0.15">
      <c r="B46" s="6" t="s">
        <v>76</v>
      </c>
      <c r="G46" s="151" t="str">
        <f>G9</f>
        <v>#発注番号#</v>
      </c>
      <c r="H46" s="151"/>
      <c r="I46" s="151"/>
      <c r="J46" s="151"/>
      <c r="K46" s="151"/>
      <c r="L46" s="151"/>
      <c r="M46" s="151"/>
      <c r="N46" s="151"/>
      <c r="O46" s="151"/>
      <c r="P46" s="151"/>
      <c r="Q46" s="151"/>
      <c r="R46" s="151"/>
    </row>
    <row r="47" spans="2:44" ht="14.25" customHeight="1" x14ac:dyDescent="0.15">
      <c r="B47" s="7"/>
      <c r="C47" s="7"/>
      <c r="D47" s="7"/>
      <c r="E47" s="7"/>
      <c r="F47" s="7"/>
      <c r="G47" s="152"/>
      <c r="H47" s="152"/>
      <c r="I47" s="152"/>
      <c r="J47" s="152"/>
      <c r="K47" s="152"/>
      <c r="L47" s="152"/>
      <c r="M47" s="152"/>
      <c r="N47" s="152"/>
      <c r="O47" s="152"/>
      <c r="P47" s="152"/>
      <c r="Q47" s="152"/>
      <c r="R47" s="152"/>
    </row>
    <row r="48" spans="2:44" ht="14.25" customHeight="1" x14ac:dyDescent="0.15">
      <c r="B48" s="6" t="s">
        <v>77</v>
      </c>
      <c r="G48" s="151" t="str">
        <f>G11</f>
        <v>#受注担当部門名#</v>
      </c>
      <c r="H48" s="151"/>
      <c r="I48" s="151"/>
      <c r="J48" s="151"/>
      <c r="K48" s="151"/>
      <c r="L48" s="151"/>
      <c r="M48" s="151"/>
      <c r="N48" s="151"/>
      <c r="O48" s="151"/>
      <c r="P48" s="151"/>
      <c r="Q48" s="151"/>
      <c r="R48" s="151"/>
      <c r="AK48" s="1" t="s">
        <v>78</v>
      </c>
    </row>
    <row r="49" spans="2:38" ht="14.25" customHeight="1" x14ac:dyDescent="0.15">
      <c r="B49" s="7"/>
      <c r="C49" s="7"/>
      <c r="D49" s="7"/>
      <c r="E49" s="7"/>
      <c r="F49" s="7"/>
      <c r="G49" s="152"/>
      <c r="H49" s="152"/>
      <c r="I49" s="152"/>
      <c r="J49" s="152"/>
      <c r="K49" s="152"/>
      <c r="L49" s="152"/>
      <c r="M49" s="152"/>
      <c r="N49" s="152"/>
      <c r="O49" s="152"/>
      <c r="P49" s="152"/>
      <c r="Q49" s="152"/>
      <c r="R49" s="152"/>
      <c r="T49" s="8"/>
      <c r="U49" s="8"/>
      <c r="V49" s="8"/>
      <c r="W49" s="8"/>
      <c r="X49" s="8"/>
      <c r="Y49" s="8"/>
      <c r="Z49" s="8"/>
      <c r="AA49" s="8"/>
      <c r="AB49" s="8"/>
      <c r="AC49" s="8"/>
      <c r="AD49" s="8"/>
      <c r="AE49" s="8"/>
      <c r="AF49" s="8"/>
      <c r="AG49" s="8"/>
      <c r="AH49" s="8"/>
      <c r="AI49" s="8"/>
      <c r="AJ49" s="8"/>
      <c r="AK49" s="8"/>
      <c r="AL49" s="8"/>
    </row>
    <row r="50" spans="2:38" ht="6" customHeight="1" x14ac:dyDescent="0.15"/>
    <row r="51" spans="2:38" ht="13.5" customHeight="1" x14ac:dyDescent="0.15">
      <c r="B51" s="130" t="s">
        <v>79</v>
      </c>
      <c r="C51" s="131"/>
      <c r="D51" s="284" t="str">
        <f>D14</f>
        <v>#受注番号#</v>
      </c>
      <c r="E51" s="285"/>
      <c r="F51" s="285"/>
      <c r="G51" s="285"/>
      <c r="H51" s="285"/>
      <c r="I51" s="285"/>
      <c r="J51" s="286"/>
      <c r="K51" s="130" t="s">
        <v>80</v>
      </c>
      <c r="L51" s="131"/>
      <c r="M51" s="138" t="str">
        <f>M14</f>
        <v>#商品名##規格#</v>
      </c>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40"/>
    </row>
    <row r="52" spans="2:38" ht="13.5" customHeight="1" x14ac:dyDescent="0.15">
      <c r="B52" s="144" t="s">
        <v>81</v>
      </c>
      <c r="C52" s="145"/>
      <c r="D52" s="287"/>
      <c r="E52" s="288"/>
      <c r="F52" s="288"/>
      <c r="G52" s="288"/>
      <c r="H52" s="288"/>
      <c r="I52" s="288"/>
      <c r="J52" s="289"/>
      <c r="K52" s="144" t="s">
        <v>82</v>
      </c>
      <c r="L52" s="145"/>
      <c r="M52" s="141"/>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3"/>
    </row>
    <row r="53" spans="2:38" ht="13.5" customHeight="1" x14ac:dyDescent="0.15">
      <c r="B53" s="130" t="s">
        <v>83</v>
      </c>
      <c r="C53" s="178"/>
      <c r="D53" s="178"/>
      <c r="E53" s="131"/>
      <c r="F53" s="251">
        <f ca="1">F16</f>
        <v>0</v>
      </c>
      <c r="G53" s="252"/>
      <c r="H53" s="252"/>
      <c r="I53" s="252"/>
      <c r="J53" s="252"/>
      <c r="K53" s="252"/>
      <c r="L53" s="253"/>
      <c r="M53" s="130" t="s">
        <v>84</v>
      </c>
      <c r="N53" s="131"/>
      <c r="O53" s="167">
        <f>O16</f>
        <v>0</v>
      </c>
      <c r="P53" s="168"/>
      <c r="Q53" s="168"/>
      <c r="R53" s="168"/>
      <c r="S53" s="168"/>
      <c r="T53" s="168"/>
      <c r="U53" s="169"/>
      <c r="V53" s="179" t="s">
        <v>85</v>
      </c>
      <c r="W53" s="173" t="s">
        <v>86</v>
      </c>
      <c r="X53" s="167" t="str">
        <f>X16</f>
        <v>#工期開始日#</v>
      </c>
      <c r="Y53" s="168"/>
      <c r="Z53" s="168"/>
      <c r="AA53" s="168"/>
      <c r="AB53" s="168"/>
      <c r="AC53" s="168"/>
      <c r="AD53" s="169"/>
      <c r="AE53" s="173" t="s">
        <v>87</v>
      </c>
      <c r="AF53" s="167" t="str">
        <f>AF16</f>
        <v>#工期終了日#</v>
      </c>
      <c r="AG53" s="168"/>
      <c r="AH53" s="168"/>
      <c r="AI53" s="168"/>
      <c r="AJ53" s="168"/>
      <c r="AK53" s="168"/>
      <c r="AL53" s="169"/>
    </row>
    <row r="54" spans="2:38" ht="13.5" customHeight="1" x14ac:dyDescent="0.15">
      <c r="B54" s="175" t="s">
        <v>88</v>
      </c>
      <c r="C54" s="176"/>
      <c r="D54" s="176"/>
      <c r="E54" s="177"/>
      <c r="F54" s="254"/>
      <c r="G54" s="255"/>
      <c r="H54" s="255"/>
      <c r="I54" s="255"/>
      <c r="J54" s="255"/>
      <c r="K54" s="255"/>
      <c r="L54" s="256"/>
      <c r="M54" s="144" t="s">
        <v>89</v>
      </c>
      <c r="N54" s="145"/>
      <c r="O54" s="170"/>
      <c r="P54" s="171"/>
      <c r="Q54" s="171"/>
      <c r="R54" s="171"/>
      <c r="S54" s="171"/>
      <c r="T54" s="171"/>
      <c r="U54" s="172"/>
      <c r="V54" s="180"/>
      <c r="W54" s="174"/>
      <c r="X54" s="170"/>
      <c r="Y54" s="171"/>
      <c r="Z54" s="171"/>
      <c r="AA54" s="171"/>
      <c r="AB54" s="171"/>
      <c r="AC54" s="171"/>
      <c r="AD54" s="172"/>
      <c r="AE54" s="174"/>
      <c r="AF54" s="170"/>
      <c r="AG54" s="171"/>
      <c r="AH54" s="171"/>
      <c r="AI54" s="171"/>
      <c r="AJ54" s="171"/>
      <c r="AK54" s="171"/>
      <c r="AL54" s="172"/>
    </row>
    <row r="55" spans="2:38" ht="6" customHeight="1" x14ac:dyDescent="0.15">
      <c r="B55" s="9"/>
      <c r="C55" s="9"/>
      <c r="D55" s="10"/>
      <c r="E55" s="10"/>
      <c r="F55" s="10"/>
      <c r="G55" s="10"/>
      <c r="H55" s="10"/>
      <c r="I55" s="10"/>
      <c r="J55" s="10"/>
      <c r="K55" s="11"/>
      <c r="L55" s="9"/>
      <c r="M55" s="10"/>
      <c r="N55" s="10"/>
      <c r="O55" s="10"/>
      <c r="P55" s="10"/>
      <c r="Q55" s="10"/>
      <c r="R55" s="10"/>
      <c r="S55" s="10"/>
      <c r="T55" s="9"/>
      <c r="U55" s="10"/>
      <c r="V55" s="10"/>
      <c r="W55" s="10"/>
      <c r="X55" s="10"/>
      <c r="Y55" s="10"/>
      <c r="Z55" s="10"/>
      <c r="AA55" s="10"/>
    </row>
    <row r="56" spans="2:38" ht="13.5" customHeight="1" x14ac:dyDescent="0.15">
      <c r="B56" s="153" t="s">
        <v>34</v>
      </c>
      <c r="C56" s="154"/>
      <c r="D56" s="155" t="s">
        <v>90</v>
      </c>
      <c r="E56" s="156"/>
      <c r="F56" s="156"/>
      <c r="G56" s="156"/>
      <c r="H56" s="156"/>
      <c r="I56" s="156"/>
      <c r="J56" s="156"/>
      <c r="K56" s="156"/>
      <c r="L56" s="156"/>
      <c r="M56" s="157"/>
      <c r="N56" s="158" t="s">
        <v>91</v>
      </c>
      <c r="O56" s="159"/>
      <c r="P56" s="159"/>
      <c r="Q56" s="159"/>
      <c r="R56" s="160"/>
      <c r="S56" s="155" t="s">
        <v>92</v>
      </c>
      <c r="T56" s="156"/>
      <c r="U56" s="156"/>
      <c r="V56" s="156"/>
      <c r="W56" s="156"/>
      <c r="X56" s="156"/>
      <c r="Y56" s="156"/>
      <c r="Z56" s="156"/>
      <c r="AB56" s="161" t="s">
        <v>93</v>
      </c>
      <c r="AC56" s="162"/>
      <c r="AD56" s="162"/>
      <c r="AE56" s="162"/>
      <c r="AF56" s="162"/>
      <c r="AG56" s="163"/>
      <c r="AH56" s="164">
        <f ca="1">AH19</f>
        <v>0</v>
      </c>
      <c r="AI56" s="165"/>
      <c r="AJ56" s="165"/>
      <c r="AK56" s="165"/>
      <c r="AL56" s="166"/>
    </row>
    <row r="57" spans="2:38" ht="13.5" customHeight="1" x14ac:dyDescent="0.15">
      <c r="B57" s="184" t="str">
        <f ca="1">B20</f>
        <v/>
      </c>
      <c r="C57" s="185"/>
      <c r="D57" s="188" t="str">
        <f t="shared" ref="D57:D68" ca="1" si="0">D20</f>
        <v/>
      </c>
      <c r="E57" s="189"/>
      <c r="F57" s="189"/>
      <c r="G57" s="189"/>
      <c r="H57" s="189"/>
      <c r="I57" s="189"/>
      <c r="J57" s="189"/>
      <c r="K57" s="189"/>
      <c r="L57" s="189"/>
      <c r="M57" s="190"/>
      <c r="N57" s="191"/>
      <c r="O57" s="192"/>
      <c r="P57" s="192"/>
      <c r="Q57" s="192"/>
      <c r="R57" s="193"/>
      <c r="S57" s="188" t="str">
        <f t="shared" ref="S57:S68" ca="1" si="1">S20</f>
        <v/>
      </c>
      <c r="T57" s="189"/>
      <c r="U57" s="189"/>
      <c r="V57" s="189"/>
      <c r="W57" s="189"/>
      <c r="X57" s="189"/>
      <c r="Y57" s="189"/>
      <c r="Z57" s="189"/>
      <c r="AB57" s="203" t="s">
        <v>94</v>
      </c>
      <c r="AC57" s="204"/>
      <c r="AD57" s="204"/>
      <c r="AE57" s="204"/>
      <c r="AF57" s="204"/>
      <c r="AG57" s="205"/>
      <c r="AH57" s="206">
        <f ca="1">AH20</f>
        <v>0</v>
      </c>
      <c r="AI57" s="207"/>
      <c r="AJ57" s="207"/>
      <c r="AK57" s="207"/>
      <c r="AL57" s="208"/>
    </row>
    <row r="58" spans="2:38" ht="13.5" customHeight="1" x14ac:dyDescent="0.15">
      <c r="B58" s="186"/>
      <c r="C58" s="187"/>
      <c r="D58" s="197" t="str">
        <f t="shared" ca="1" si="0"/>
        <v/>
      </c>
      <c r="E58" s="198"/>
      <c r="F58" s="198"/>
      <c r="G58" s="198"/>
      <c r="H58" s="198"/>
      <c r="I58" s="198"/>
      <c r="J58" s="198"/>
      <c r="K58" s="198"/>
      <c r="L58" s="198"/>
      <c r="M58" s="199"/>
      <c r="N58" s="200" t="str">
        <f ca="1">N21</f>
        <v/>
      </c>
      <c r="O58" s="201"/>
      <c r="P58" s="201"/>
      <c r="Q58" s="201"/>
      <c r="R58" s="202"/>
      <c r="S58" s="197" t="str">
        <f t="shared" ca="1" si="1"/>
        <v/>
      </c>
      <c r="T58" s="198"/>
      <c r="U58" s="198"/>
      <c r="V58" s="198"/>
      <c r="W58" s="198"/>
      <c r="X58" s="198"/>
      <c r="Y58" s="198"/>
      <c r="Z58" s="198"/>
      <c r="AB58" s="209" t="s">
        <v>95</v>
      </c>
      <c r="AC58" s="210"/>
      <c r="AD58" s="210"/>
      <c r="AE58" s="210"/>
      <c r="AF58" s="210"/>
      <c r="AG58" s="211"/>
      <c r="AH58" s="181">
        <f ca="1">AH21</f>
        <v>0</v>
      </c>
      <c r="AI58" s="182"/>
      <c r="AJ58" s="182"/>
      <c r="AK58" s="182"/>
      <c r="AL58" s="183"/>
    </row>
    <row r="59" spans="2:38" ht="13.5" customHeight="1" x14ac:dyDescent="0.15">
      <c r="B59" s="184" t="str">
        <f ca="1">B22</f>
        <v/>
      </c>
      <c r="C59" s="185"/>
      <c r="D59" s="188" t="str">
        <f t="shared" ca="1" si="0"/>
        <v/>
      </c>
      <c r="E59" s="189"/>
      <c r="F59" s="189"/>
      <c r="G59" s="189"/>
      <c r="H59" s="189"/>
      <c r="I59" s="189"/>
      <c r="J59" s="189"/>
      <c r="K59" s="189"/>
      <c r="L59" s="189"/>
      <c r="M59" s="190"/>
      <c r="N59" s="191"/>
      <c r="O59" s="192"/>
      <c r="P59" s="192"/>
      <c r="Q59" s="192"/>
      <c r="R59" s="193"/>
      <c r="S59" s="188" t="str">
        <f t="shared" ca="1" si="1"/>
        <v/>
      </c>
      <c r="T59" s="189"/>
      <c r="U59" s="189"/>
      <c r="V59" s="189"/>
      <c r="W59" s="189"/>
      <c r="X59" s="189"/>
      <c r="Y59" s="189"/>
      <c r="Z59" s="189"/>
      <c r="AB59" s="194" t="s">
        <v>96</v>
      </c>
      <c r="AC59" s="195"/>
      <c r="AD59" s="195"/>
      <c r="AE59" s="195"/>
      <c r="AF59" s="195"/>
      <c r="AG59" s="196"/>
      <c r="AH59" s="212" t="str">
        <f ca="1">IFERROR(AH57/F53,"")</f>
        <v/>
      </c>
      <c r="AI59" s="213"/>
      <c r="AJ59" s="213"/>
      <c r="AK59" s="213"/>
      <c r="AL59" s="214"/>
    </row>
    <row r="60" spans="2:38" ht="13.5" customHeight="1" x14ac:dyDescent="0.15">
      <c r="B60" s="186"/>
      <c r="C60" s="187"/>
      <c r="D60" s="197" t="str">
        <f t="shared" ca="1" si="0"/>
        <v/>
      </c>
      <c r="E60" s="198"/>
      <c r="F60" s="198"/>
      <c r="G60" s="198"/>
      <c r="H60" s="198"/>
      <c r="I60" s="198"/>
      <c r="J60" s="198"/>
      <c r="K60" s="198"/>
      <c r="L60" s="198"/>
      <c r="M60" s="199"/>
      <c r="N60" s="200" t="str">
        <f ca="1">N23</f>
        <v/>
      </c>
      <c r="O60" s="201"/>
      <c r="P60" s="201"/>
      <c r="Q60" s="201"/>
      <c r="R60" s="202"/>
      <c r="S60" s="197" t="str">
        <f t="shared" ca="1" si="1"/>
        <v/>
      </c>
      <c r="T60" s="198"/>
      <c r="U60" s="198"/>
      <c r="V60" s="198"/>
      <c r="W60" s="198"/>
      <c r="X60" s="198"/>
      <c r="Y60" s="198"/>
      <c r="Z60" s="198"/>
      <c r="AB60" s="278"/>
      <c r="AC60" s="279"/>
      <c r="AD60" s="279"/>
      <c r="AE60" s="279"/>
      <c r="AF60" s="279"/>
      <c r="AG60" s="280"/>
      <c r="AH60" s="164"/>
      <c r="AI60" s="165"/>
      <c r="AJ60" s="165"/>
      <c r="AK60" s="165"/>
      <c r="AL60" s="166"/>
    </row>
    <row r="61" spans="2:38" ht="13.5" customHeight="1" x14ac:dyDescent="0.15">
      <c r="B61" s="184" t="str">
        <f ca="1">B24</f>
        <v/>
      </c>
      <c r="C61" s="185"/>
      <c r="D61" s="188" t="str">
        <f t="shared" ca="1" si="0"/>
        <v/>
      </c>
      <c r="E61" s="189"/>
      <c r="F61" s="189"/>
      <c r="G61" s="189"/>
      <c r="H61" s="189"/>
      <c r="I61" s="189"/>
      <c r="J61" s="189"/>
      <c r="K61" s="189"/>
      <c r="L61" s="189"/>
      <c r="M61" s="190"/>
      <c r="N61" s="191"/>
      <c r="O61" s="192"/>
      <c r="P61" s="192"/>
      <c r="Q61" s="192"/>
      <c r="R61" s="193"/>
      <c r="S61" s="188" t="str">
        <f t="shared" ca="1" si="1"/>
        <v/>
      </c>
      <c r="T61" s="189"/>
      <c r="U61" s="189"/>
      <c r="V61" s="189"/>
      <c r="W61" s="189"/>
      <c r="X61" s="189"/>
      <c r="Y61" s="189"/>
      <c r="Z61" s="189"/>
      <c r="AB61" s="272"/>
      <c r="AC61" s="273"/>
      <c r="AD61" s="273"/>
      <c r="AE61" s="273"/>
      <c r="AF61" s="273"/>
      <c r="AG61" s="274"/>
      <c r="AH61" s="275"/>
      <c r="AI61" s="276"/>
      <c r="AJ61" s="276"/>
      <c r="AK61" s="276"/>
      <c r="AL61" s="277"/>
    </row>
    <row r="62" spans="2:38" ht="13.5" customHeight="1" thickBot="1" x14ac:dyDescent="0.2">
      <c r="B62" s="186"/>
      <c r="C62" s="187"/>
      <c r="D62" s="197" t="str">
        <f t="shared" ca="1" si="0"/>
        <v/>
      </c>
      <c r="E62" s="198"/>
      <c r="F62" s="198"/>
      <c r="G62" s="198"/>
      <c r="H62" s="198"/>
      <c r="I62" s="198"/>
      <c r="J62" s="198"/>
      <c r="K62" s="198"/>
      <c r="L62" s="198"/>
      <c r="M62" s="199"/>
      <c r="N62" s="200" t="str">
        <f ca="1">N25</f>
        <v/>
      </c>
      <c r="O62" s="201"/>
      <c r="P62" s="201"/>
      <c r="Q62" s="201"/>
      <c r="R62" s="202"/>
      <c r="S62" s="197" t="str">
        <f t="shared" ca="1" si="1"/>
        <v/>
      </c>
      <c r="T62" s="198"/>
      <c r="U62" s="198"/>
      <c r="V62" s="198"/>
      <c r="W62" s="198"/>
      <c r="X62" s="198"/>
      <c r="Y62" s="198"/>
      <c r="Z62" s="198"/>
      <c r="AB62" s="218" t="s">
        <v>97</v>
      </c>
      <c r="AC62" s="219"/>
      <c r="AD62" s="219"/>
      <c r="AE62" s="219"/>
      <c r="AF62" s="219"/>
      <c r="AG62" s="220"/>
      <c r="AH62" s="221">
        <f ca="1">AH25</f>
        <v>0</v>
      </c>
      <c r="AI62" s="222"/>
      <c r="AJ62" s="222"/>
      <c r="AK62" s="222"/>
      <c r="AL62" s="223"/>
    </row>
    <row r="63" spans="2:38" ht="13.5" customHeight="1" x14ac:dyDescent="0.15">
      <c r="B63" s="184" t="str">
        <f ca="1">B26</f>
        <v/>
      </c>
      <c r="C63" s="185"/>
      <c r="D63" s="188" t="str">
        <f t="shared" ca="1" si="0"/>
        <v/>
      </c>
      <c r="E63" s="189"/>
      <c r="F63" s="189"/>
      <c r="G63" s="189"/>
      <c r="H63" s="189"/>
      <c r="I63" s="189"/>
      <c r="J63" s="189"/>
      <c r="K63" s="189"/>
      <c r="L63" s="189"/>
      <c r="M63" s="190"/>
      <c r="N63" s="191"/>
      <c r="O63" s="192"/>
      <c r="P63" s="192"/>
      <c r="Q63" s="192"/>
      <c r="R63" s="193"/>
      <c r="S63" s="188" t="str">
        <f t="shared" ca="1" si="1"/>
        <v/>
      </c>
      <c r="T63" s="189"/>
      <c r="U63" s="189"/>
      <c r="V63" s="189"/>
      <c r="W63" s="189"/>
      <c r="X63" s="189"/>
      <c r="Y63" s="189"/>
      <c r="Z63" s="189"/>
      <c r="AB63" s="224" t="s">
        <v>98</v>
      </c>
      <c r="AC63" s="225"/>
      <c r="AD63" s="225"/>
      <c r="AE63" s="225"/>
      <c r="AF63" s="225"/>
      <c r="AG63" s="226"/>
      <c r="AH63" s="227">
        <f ca="1">AH26</f>
        <v>0</v>
      </c>
      <c r="AI63" s="228"/>
      <c r="AJ63" s="228"/>
      <c r="AK63" s="228"/>
      <c r="AL63" s="229"/>
    </row>
    <row r="64" spans="2:38" ht="13.5" customHeight="1" x14ac:dyDescent="0.15">
      <c r="B64" s="186"/>
      <c r="C64" s="187"/>
      <c r="D64" s="197" t="str">
        <f t="shared" ca="1" si="0"/>
        <v/>
      </c>
      <c r="E64" s="198"/>
      <c r="F64" s="198"/>
      <c r="G64" s="198"/>
      <c r="H64" s="198"/>
      <c r="I64" s="198"/>
      <c r="J64" s="198"/>
      <c r="K64" s="198"/>
      <c r="L64" s="198"/>
      <c r="M64" s="199"/>
      <c r="N64" s="200" t="str">
        <f ca="1">N27</f>
        <v/>
      </c>
      <c r="O64" s="201"/>
      <c r="P64" s="201"/>
      <c r="Q64" s="201"/>
      <c r="R64" s="202"/>
      <c r="S64" s="197" t="str">
        <f t="shared" ca="1" si="1"/>
        <v/>
      </c>
      <c r="T64" s="198"/>
      <c r="U64" s="198"/>
      <c r="V64" s="198"/>
      <c r="W64" s="198"/>
      <c r="X64" s="198"/>
      <c r="Y64" s="198"/>
      <c r="Z64" s="198"/>
      <c r="AB64" s="230" t="s">
        <v>94</v>
      </c>
      <c r="AC64" s="204"/>
      <c r="AD64" s="204"/>
      <c r="AE64" s="204"/>
      <c r="AF64" s="204"/>
      <c r="AG64" s="205"/>
      <c r="AH64" s="206">
        <f ca="1">AH27</f>
        <v>0</v>
      </c>
      <c r="AI64" s="207"/>
      <c r="AJ64" s="207"/>
      <c r="AK64" s="207"/>
      <c r="AL64" s="231"/>
    </row>
    <row r="65" spans="2:38" ht="13.5" customHeight="1" thickBot="1" x14ac:dyDescent="0.2">
      <c r="B65" s="184" t="str">
        <f ca="1">B28</f>
        <v/>
      </c>
      <c r="C65" s="185"/>
      <c r="D65" s="188" t="str">
        <f t="shared" ca="1" si="0"/>
        <v/>
      </c>
      <c r="E65" s="189"/>
      <c r="F65" s="189"/>
      <c r="G65" s="189"/>
      <c r="H65" s="189"/>
      <c r="I65" s="189"/>
      <c r="J65" s="189"/>
      <c r="K65" s="189"/>
      <c r="L65" s="189"/>
      <c r="M65" s="190"/>
      <c r="N65" s="191"/>
      <c r="O65" s="192"/>
      <c r="P65" s="192"/>
      <c r="Q65" s="192"/>
      <c r="R65" s="193"/>
      <c r="S65" s="188" t="str">
        <f t="shared" ca="1" si="1"/>
        <v/>
      </c>
      <c r="T65" s="189"/>
      <c r="U65" s="189"/>
      <c r="V65" s="189"/>
      <c r="W65" s="189"/>
      <c r="X65" s="189"/>
      <c r="Y65" s="189"/>
      <c r="Z65" s="189"/>
      <c r="AB65" s="233" t="s">
        <v>95</v>
      </c>
      <c r="AC65" s="234"/>
      <c r="AD65" s="234"/>
      <c r="AE65" s="234"/>
      <c r="AF65" s="234"/>
      <c r="AG65" s="235"/>
      <c r="AH65" s="236">
        <f ca="1">AH28</f>
        <v>0</v>
      </c>
      <c r="AI65" s="237"/>
      <c r="AJ65" s="237"/>
      <c r="AK65" s="237"/>
      <c r="AL65" s="238"/>
    </row>
    <row r="66" spans="2:38" ht="13.5" customHeight="1" x14ac:dyDescent="0.15">
      <c r="B66" s="186"/>
      <c r="C66" s="187"/>
      <c r="D66" s="197" t="str">
        <f t="shared" ca="1" si="0"/>
        <v/>
      </c>
      <c r="E66" s="198"/>
      <c r="F66" s="198"/>
      <c r="G66" s="198"/>
      <c r="H66" s="198"/>
      <c r="I66" s="198"/>
      <c r="J66" s="198"/>
      <c r="K66" s="198"/>
      <c r="L66" s="198"/>
      <c r="M66" s="199"/>
      <c r="N66" s="200" t="str">
        <f ca="1">N29</f>
        <v/>
      </c>
      <c r="O66" s="201"/>
      <c r="P66" s="201"/>
      <c r="Q66" s="201"/>
      <c r="R66" s="202"/>
      <c r="S66" s="197" t="str">
        <f t="shared" ca="1" si="1"/>
        <v/>
      </c>
      <c r="T66" s="198"/>
      <c r="U66" s="198"/>
      <c r="V66" s="198"/>
      <c r="W66" s="198"/>
      <c r="X66" s="198"/>
      <c r="Y66" s="198"/>
      <c r="Z66" s="198"/>
      <c r="AB66" s="215"/>
      <c r="AC66" s="216"/>
      <c r="AD66" s="216"/>
      <c r="AE66" s="216"/>
      <c r="AF66" s="216"/>
      <c r="AG66" s="217"/>
      <c r="AH66" s="281"/>
      <c r="AI66" s="282"/>
      <c r="AJ66" s="282"/>
      <c r="AK66" s="282"/>
      <c r="AL66" s="283"/>
    </row>
    <row r="67" spans="2:38" ht="13.5" customHeight="1" x14ac:dyDescent="0.15">
      <c r="B67" s="184" t="str">
        <f ca="1">B30</f>
        <v/>
      </c>
      <c r="C67" s="185"/>
      <c r="D67" s="188" t="str">
        <f t="shared" ca="1" si="0"/>
        <v/>
      </c>
      <c r="E67" s="189"/>
      <c r="F67" s="189"/>
      <c r="G67" s="189"/>
      <c r="H67" s="189"/>
      <c r="I67" s="189"/>
      <c r="J67" s="189"/>
      <c r="K67" s="189"/>
      <c r="L67" s="189"/>
      <c r="M67" s="190"/>
      <c r="N67" s="191"/>
      <c r="O67" s="192"/>
      <c r="P67" s="192"/>
      <c r="Q67" s="192"/>
      <c r="R67" s="193"/>
      <c r="S67" s="188" t="str">
        <f t="shared" ca="1" si="1"/>
        <v/>
      </c>
      <c r="T67" s="189"/>
      <c r="U67" s="189"/>
      <c r="V67" s="189"/>
      <c r="W67" s="189"/>
      <c r="X67" s="189"/>
      <c r="Y67" s="189"/>
      <c r="Z67" s="189"/>
      <c r="AB67" s="30"/>
      <c r="AH67" s="31"/>
      <c r="AL67" s="12"/>
    </row>
    <row r="68" spans="2:38" ht="13.5" customHeight="1" x14ac:dyDescent="0.15">
      <c r="B68" s="186"/>
      <c r="C68" s="187"/>
      <c r="D68" s="197" t="str">
        <f t="shared" ca="1" si="0"/>
        <v/>
      </c>
      <c r="E68" s="198"/>
      <c r="F68" s="198"/>
      <c r="G68" s="198"/>
      <c r="H68" s="198"/>
      <c r="I68" s="198"/>
      <c r="J68" s="198"/>
      <c r="K68" s="198"/>
      <c r="L68" s="198"/>
      <c r="M68" s="199"/>
      <c r="N68" s="200" t="str">
        <f ca="1">N31</f>
        <v/>
      </c>
      <c r="O68" s="201"/>
      <c r="P68" s="201"/>
      <c r="Q68" s="201"/>
      <c r="R68" s="202"/>
      <c r="S68" s="197" t="str">
        <f t="shared" ca="1" si="1"/>
        <v/>
      </c>
      <c r="T68" s="198"/>
      <c r="U68" s="198"/>
      <c r="V68" s="198"/>
      <c r="W68" s="198"/>
      <c r="X68" s="198"/>
      <c r="Y68" s="198"/>
      <c r="Z68" s="198"/>
      <c r="AA68" s="12"/>
      <c r="AB68" s="266" t="s">
        <v>99</v>
      </c>
      <c r="AC68" s="267"/>
      <c r="AD68" s="267"/>
      <c r="AE68" s="267"/>
      <c r="AF68" s="267"/>
      <c r="AG68" s="268"/>
      <c r="AH68" s="269">
        <f ca="1">AH31</f>
        <v>0</v>
      </c>
      <c r="AI68" s="270"/>
      <c r="AJ68" s="270"/>
      <c r="AK68" s="270"/>
      <c r="AL68" s="271"/>
    </row>
    <row r="69" spans="2:38" ht="6" customHeight="1" x14ac:dyDescent="0.15"/>
    <row r="70" spans="2:38" ht="13.5" customHeight="1" x14ac:dyDescent="0.15">
      <c r="B70" s="129"/>
      <c r="C70" s="129"/>
      <c r="D70" s="129"/>
      <c r="E70" s="129"/>
      <c r="F70" s="129"/>
      <c r="G70" s="129"/>
      <c r="H70" s="129"/>
      <c r="I70" s="129"/>
      <c r="J70" s="129"/>
      <c r="K70" s="129"/>
      <c r="L70" s="129"/>
      <c r="M70" s="129"/>
      <c r="N70" s="129"/>
      <c r="O70" s="129"/>
      <c r="P70" s="129"/>
      <c r="R70" s="263" t="s">
        <v>106</v>
      </c>
      <c r="S70" s="264"/>
      <c r="T70" s="264"/>
      <c r="U70" s="264"/>
      <c r="V70" s="264"/>
      <c r="W70" s="265"/>
      <c r="X70" s="239" t="s">
        <v>107</v>
      </c>
      <c r="Y70" s="242"/>
      <c r="Z70" s="243"/>
      <c r="AA70" s="244"/>
      <c r="AC70" s="239" t="s">
        <v>100</v>
      </c>
      <c r="AD70" s="242"/>
      <c r="AE70" s="243"/>
      <c r="AF70" s="244"/>
      <c r="AG70" s="242"/>
      <c r="AH70" s="243"/>
      <c r="AI70" s="244"/>
      <c r="AJ70" s="242"/>
      <c r="AK70" s="243"/>
      <c r="AL70" s="244"/>
    </row>
    <row r="71" spans="2:38" x14ac:dyDescent="0.15">
      <c r="B71" s="129"/>
      <c r="C71" s="129"/>
      <c r="D71" s="129"/>
      <c r="E71" s="129"/>
      <c r="F71" s="129"/>
      <c r="G71" s="129"/>
      <c r="H71" s="129"/>
      <c r="I71" s="129"/>
      <c r="J71" s="129"/>
      <c r="K71" s="129"/>
      <c r="L71" s="129"/>
      <c r="M71" s="129"/>
      <c r="N71" s="129"/>
      <c r="O71" s="129"/>
      <c r="P71" s="129"/>
      <c r="R71" s="257"/>
      <c r="S71" s="258"/>
      <c r="T71" s="258"/>
      <c r="U71" s="258"/>
      <c r="V71" s="258"/>
      <c r="W71" s="259"/>
      <c r="X71" s="240"/>
      <c r="Y71" s="245"/>
      <c r="Z71" s="246"/>
      <c r="AA71" s="247"/>
      <c r="AC71" s="240"/>
      <c r="AD71" s="245"/>
      <c r="AE71" s="246"/>
      <c r="AF71" s="247"/>
      <c r="AG71" s="245"/>
      <c r="AH71" s="246"/>
      <c r="AI71" s="247"/>
      <c r="AJ71" s="245"/>
      <c r="AK71" s="246"/>
      <c r="AL71" s="247"/>
    </row>
    <row r="72" spans="2:38" x14ac:dyDescent="0.15">
      <c r="B72" s="129"/>
      <c r="C72" s="129"/>
      <c r="D72" s="129"/>
      <c r="E72" s="129"/>
      <c r="F72" s="129"/>
      <c r="G72" s="129"/>
      <c r="H72" s="129"/>
      <c r="I72" s="129"/>
      <c r="J72" s="129"/>
      <c r="K72" s="129"/>
      <c r="L72" s="129"/>
      <c r="M72" s="129"/>
      <c r="N72" s="129"/>
      <c r="O72" s="129"/>
      <c r="P72" s="129"/>
      <c r="R72" s="260"/>
      <c r="S72" s="261"/>
      <c r="T72" s="261"/>
      <c r="U72" s="261"/>
      <c r="V72" s="261"/>
      <c r="W72" s="262"/>
      <c r="X72" s="241"/>
      <c r="Y72" s="248"/>
      <c r="Z72" s="249"/>
      <c r="AA72" s="250"/>
      <c r="AC72" s="241"/>
      <c r="AD72" s="248"/>
      <c r="AE72" s="249"/>
      <c r="AF72" s="250"/>
      <c r="AG72" s="248"/>
      <c r="AH72" s="249"/>
      <c r="AI72" s="250"/>
      <c r="AJ72" s="248"/>
      <c r="AK72" s="249"/>
      <c r="AL72" s="250"/>
    </row>
    <row r="73" spans="2:38" ht="8.25" customHeight="1" x14ac:dyDescent="0.15"/>
  </sheetData>
  <sheetProtection algorithmName="SHA-512" hashValue="GSaIgIssglqvU3JG4a7OuU42wxkcLxeJD53tw0P489qfrHkvb5eDXD5oANBQMURfBudwwvOjX98rK8L7CRw0CA==" saltValue="+/NFHUrbM60iFDOtX7YZuA==" spinCount="100000" sheet="1" selectLockedCells="1" selectUnlockedCells="1"/>
  <mergeCells count="200">
    <mergeCell ref="B51:C51"/>
    <mergeCell ref="D51:J52"/>
    <mergeCell ref="K51:L51"/>
    <mergeCell ref="M51:AL52"/>
    <mergeCell ref="B52:C52"/>
    <mergeCell ref="K52:L52"/>
    <mergeCell ref="N63:R63"/>
    <mergeCell ref="AH66:AL66"/>
    <mergeCell ref="S62:Z62"/>
    <mergeCell ref="AB62:AG62"/>
    <mergeCell ref="AH62:AL62"/>
    <mergeCell ref="AB60:AG60"/>
    <mergeCell ref="S63:Z63"/>
    <mergeCell ref="AB63:AG63"/>
    <mergeCell ref="AH63:AL63"/>
    <mergeCell ref="D64:M64"/>
    <mergeCell ref="B61:C62"/>
    <mergeCell ref="AH61:AL61"/>
    <mergeCell ref="D62:M62"/>
    <mergeCell ref="N62:R62"/>
    <mergeCell ref="B59:C60"/>
    <mergeCell ref="D59:M59"/>
    <mergeCell ref="N59:R59"/>
    <mergeCell ref="S59:Z59"/>
    <mergeCell ref="AH24:AL24"/>
    <mergeCell ref="AB24:AG24"/>
    <mergeCell ref="AH23:AL23"/>
    <mergeCell ref="AB23:AG23"/>
    <mergeCell ref="AJ33:AL35"/>
    <mergeCell ref="AH29:AL29"/>
    <mergeCell ref="S31:Z31"/>
    <mergeCell ref="AB31:AG31"/>
    <mergeCell ref="AH31:AL31"/>
    <mergeCell ref="AJ70:AL72"/>
    <mergeCell ref="R71:W72"/>
    <mergeCell ref="F16:L17"/>
    <mergeCell ref="R70:W70"/>
    <mergeCell ref="X70:X72"/>
    <mergeCell ref="Y70:AA72"/>
    <mergeCell ref="AC70:AC72"/>
    <mergeCell ref="AD70:AF72"/>
    <mergeCell ref="AG70:AI72"/>
    <mergeCell ref="D68:M68"/>
    <mergeCell ref="N68:R68"/>
    <mergeCell ref="S68:Z68"/>
    <mergeCell ref="AB68:AG68"/>
    <mergeCell ref="AH68:AL68"/>
    <mergeCell ref="D66:M66"/>
    <mergeCell ref="N66:R66"/>
    <mergeCell ref="S66:Z66"/>
    <mergeCell ref="AH58:AL58"/>
    <mergeCell ref="AB66:AG66"/>
    <mergeCell ref="AH56:AL56"/>
    <mergeCell ref="D61:M61"/>
    <mergeCell ref="N61:R61"/>
    <mergeCell ref="S61:Z61"/>
    <mergeCell ref="AB61:AG61"/>
    <mergeCell ref="B67:C68"/>
    <mergeCell ref="D67:M67"/>
    <mergeCell ref="N67:R67"/>
    <mergeCell ref="S67:Z67"/>
    <mergeCell ref="N64:R64"/>
    <mergeCell ref="S64:Z64"/>
    <mergeCell ref="AB64:AG64"/>
    <mergeCell ref="AH64:AL64"/>
    <mergeCell ref="B65:C66"/>
    <mergeCell ref="D65:M65"/>
    <mergeCell ref="N65:R65"/>
    <mergeCell ref="S65:Z65"/>
    <mergeCell ref="AB65:AG65"/>
    <mergeCell ref="AH65:AL65"/>
    <mergeCell ref="B63:C64"/>
    <mergeCell ref="D63:M63"/>
    <mergeCell ref="AB59:AG59"/>
    <mergeCell ref="AH59:AL59"/>
    <mergeCell ref="D60:M60"/>
    <mergeCell ref="N60:R60"/>
    <mergeCell ref="S60:Z60"/>
    <mergeCell ref="AH60:AL60"/>
    <mergeCell ref="V53:V54"/>
    <mergeCell ref="W53:W54"/>
    <mergeCell ref="F53:L54"/>
    <mergeCell ref="B57:C58"/>
    <mergeCell ref="D57:M57"/>
    <mergeCell ref="N57:R57"/>
    <mergeCell ref="S57:Z57"/>
    <mergeCell ref="AB57:AG57"/>
    <mergeCell ref="AH57:AL57"/>
    <mergeCell ref="D58:M58"/>
    <mergeCell ref="N58:R58"/>
    <mergeCell ref="S58:Z58"/>
    <mergeCell ref="AB58:AG58"/>
    <mergeCell ref="M40:AC41"/>
    <mergeCell ref="G44:R45"/>
    <mergeCell ref="G46:R47"/>
    <mergeCell ref="G48:R49"/>
    <mergeCell ref="B30:C31"/>
    <mergeCell ref="D30:M30"/>
    <mergeCell ref="N30:R30"/>
    <mergeCell ref="S30:Z30"/>
    <mergeCell ref="B56:C56"/>
    <mergeCell ref="D56:M56"/>
    <mergeCell ref="N56:R56"/>
    <mergeCell ref="S56:Z56"/>
    <mergeCell ref="AB56:AG56"/>
    <mergeCell ref="AC33:AC35"/>
    <mergeCell ref="AD33:AF35"/>
    <mergeCell ref="AG33:AI35"/>
    <mergeCell ref="X53:AD54"/>
    <mergeCell ref="AE53:AE54"/>
    <mergeCell ref="AF53:AL54"/>
    <mergeCell ref="B54:E54"/>
    <mergeCell ref="M54:N54"/>
    <mergeCell ref="B53:E53"/>
    <mergeCell ref="M53:N53"/>
    <mergeCell ref="O53:U54"/>
    <mergeCell ref="D28:M28"/>
    <mergeCell ref="N28:R28"/>
    <mergeCell ref="S28:Z28"/>
    <mergeCell ref="B38:AH38"/>
    <mergeCell ref="AI38:AL38"/>
    <mergeCell ref="D29:M29"/>
    <mergeCell ref="N29:R29"/>
    <mergeCell ref="S29:Z29"/>
    <mergeCell ref="AB28:AG28"/>
    <mergeCell ref="AH28:AL28"/>
    <mergeCell ref="D31:M31"/>
    <mergeCell ref="N31:R31"/>
    <mergeCell ref="AB21:AG21"/>
    <mergeCell ref="AH22:AL22"/>
    <mergeCell ref="B26:C27"/>
    <mergeCell ref="D26:M26"/>
    <mergeCell ref="N26:R26"/>
    <mergeCell ref="S26:Z26"/>
    <mergeCell ref="AB29:AG29"/>
    <mergeCell ref="AB25:AG25"/>
    <mergeCell ref="AH25:AL25"/>
    <mergeCell ref="D27:M27"/>
    <mergeCell ref="N27:R27"/>
    <mergeCell ref="S27:Z27"/>
    <mergeCell ref="AB26:AG26"/>
    <mergeCell ref="AH26:AL26"/>
    <mergeCell ref="B24:C25"/>
    <mergeCell ref="D24:M24"/>
    <mergeCell ref="N24:R24"/>
    <mergeCell ref="S24:Z24"/>
    <mergeCell ref="D25:M25"/>
    <mergeCell ref="N25:R25"/>
    <mergeCell ref="S25:Z25"/>
    <mergeCell ref="AB27:AG27"/>
    <mergeCell ref="AH27:AL27"/>
    <mergeCell ref="B28:C29"/>
    <mergeCell ref="M17:N17"/>
    <mergeCell ref="B16:E16"/>
    <mergeCell ref="M16:N16"/>
    <mergeCell ref="O16:U17"/>
    <mergeCell ref="V16:V17"/>
    <mergeCell ref="W16:W17"/>
    <mergeCell ref="AH21:AL21"/>
    <mergeCell ref="B22:C23"/>
    <mergeCell ref="D22:M22"/>
    <mergeCell ref="N22:R22"/>
    <mergeCell ref="S22:Z22"/>
    <mergeCell ref="AB22:AG22"/>
    <mergeCell ref="D23:M23"/>
    <mergeCell ref="N23:R23"/>
    <mergeCell ref="S23:Z23"/>
    <mergeCell ref="B20:C21"/>
    <mergeCell ref="D20:M20"/>
    <mergeCell ref="N20:R20"/>
    <mergeCell ref="S20:Z20"/>
    <mergeCell ref="AB20:AG20"/>
    <mergeCell ref="AH20:AL20"/>
    <mergeCell ref="D21:M21"/>
    <mergeCell ref="N21:R21"/>
    <mergeCell ref="S21:Z21"/>
    <mergeCell ref="B70:P72"/>
    <mergeCell ref="B33:Z35"/>
    <mergeCell ref="B14:C14"/>
    <mergeCell ref="D14:J15"/>
    <mergeCell ref="K14:L14"/>
    <mergeCell ref="M14:AL15"/>
    <mergeCell ref="B15:C15"/>
    <mergeCell ref="K15:L15"/>
    <mergeCell ref="B1:AH1"/>
    <mergeCell ref="AI1:AL1"/>
    <mergeCell ref="M3:AC4"/>
    <mergeCell ref="G7:R8"/>
    <mergeCell ref="G9:R10"/>
    <mergeCell ref="G11:R12"/>
    <mergeCell ref="B19:C19"/>
    <mergeCell ref="D19:M19"/>
    <mergeCell ref="N19:R19"/>
    <mergeCell ref="S19:Z19"/>
    <mergeCell ref="AB19:AG19"/>
    <mergeCell ref="AH19:AL19"/>
    <mergeCell ref="X16:AD17"/>
    <mergeCell ref="AE16:AE17"/>
    <mergeCell ref="AF16:AL17"/>
    <mergeCell ref="B17:E17"/>
  </mergeCells>
  <phoneticPr fontId="2"/>
  <pageMargins left="0" right="0"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72"/>
  <sheetViews>
    <sheetView showGridLines="0" view="pageBreakPreview" zoomScale="115" zoomScaleNormal="100" zoomScaleSheetLayoutView="115" workbookViewId="0">
      <selection activeCell="B17" sqref="B16:L17"/>
    </sheetView>
  </sheetViews>
  <sheetFormatPr defaultColWidth="2.5" defaultRowHeight="13.5" x14ac:dyDescent="0.15"/>
  <cols>
    <col min="1" max="1" width="7.75" style="2" customWidth="1"/>
    <col min="2" max="38" width="2.5" style="1" customWidth="1"/>
    <col min="39" max="40" width="0.75" style="1" customWidth="1"/>
    <col min="41" max="55" width="2.5" style="1" customWidth="1"/>
    <col min="56" max="56" width="2.5" style="1"/>
    <col min="57" max="58" width="13.75" style="1" customWidth="1"/>
    <col min="59" max="95" width="2.5" style="1" customWidth="1"/>
    <col min="96" max="232" width="2.5" style="1"/>
    <col min="233" max="233" width="7.75" style="1" customWidth="1"/>
    <col min="234" max="270" width="2.5" style="1" customWidth="1"/>
    <col min="271" max="272" width="0.75" style="1" customWidth="1"/>
    <col min="273" max="273" width="5.625" style="1" customWidth="1"/>
    <col min="274" max="274" width="10.375" style="1" customWidth="1"/>
    <col min="275" max="275" width="12.75" style="1" bestFit="1" customWidth="1"/>
    <col min="276" max="276" width="3.5" style="1" bestFit="1" customWidth="1"/>
    <col min="277" max="311" width="2.5" style="1" customWidth="1"/>
    <col min="312" max="312" width="2.5" style="1"/>
    <col min="313" max="314" width="13.75" style="1" customWidth="1"/>
    <col min="315" max="351" width="2.5" style="1" customWidth="1"/>
    <col min="352" max="488" width="2.5" style="1"/>
    <col min="489" max="489" width="7.75" style="1" customWidth="1"/>
    <col min="490" max="526" width="2.5" style="1" customWidth="1"/>
    <col min="527" max="528" width="0.75" style="1" customWidth="1"/>
    <col min="529" max="529" width="5.625" style="1" customWidth="1"/>
    <col min="530" max="530" width="10.375" style="1" customWidth="1"/>
    <col min="531" max="531" width="12.75" style="1" bestFit="1" customWidth="1"/>
    <col min="532" max="532" width="3.5" style="1" bestFit="1" customWidth="1"/>
    <col min="533" max="567" width="2.5" style="1" customWidth="1"/>
    <col min="568" max="568" width="2.5" style="1"/>
    <col min="569" max="570" width="13.75" style="1" customWidth="1"/>
    <col min="571" max="607" width="2.5" style="1" customWidth="1"/>
    <col min="608" max="744" width="2.5" style="1"/>
    <col min="745" max="745" width="7.75" style="1" customWidth="1"/>
    <col min="746" max="782" width="2.5" style="1" customWidth="1"/>
    <col min="783" max="784" width="0.75" style="1" customWidth="1"/>
    <col min="785" max="785" width="5.625" style="1" customWidth="1"/>
    <col min="786" max="786" width="10.375" style="1" customWidth="1"/>
    <col min="787" max="787" width="12.75" style="1" bestFit="1" customWidth="1"/>
    <col min="788" max="788" width="3.5" style="1" bestFit="1" customWidth="1"/>
    <col min="789" max="823" width="2.5" style="1" customWidth="1"/>
    <col min="824" max="824" width="2.5" style="1"/>
    <col min="825" max="826" width="13.75" style="1" customWidth="1"/>
    <col min="827" max="863" width="2.5" style="1" customWidth="1"/>
    <col min="864" max="1000" width="2.5" style="1"/>
    <col min="1001" max="1001" width="7.75" style="1" customWidth="1"/>
    <col min="1002" max="1038" width="2.5" style="1" customWidth="1"/>
    <col min="1039" max="1040" width="0.75" style="1" customWidth="1"/>
    <col min="1041" max="1041" width="5.625" style="1" customWidth="1"/>
    <col min="1042" max="1042" width="10.375" style="1" customWidth="1"/>
    <col min="1043" max="1043" width="12.75" style="1" bestFit="1" customWidth="1"/>
    <col min="1044" max="1044" width="3.5" style="1" bestFit="1" customWidth="1"/>
    <col min="1045" max="1079" width="2.5" style="1" customWidth="1"/>
    <col min="1080" max="1080" width="2.5" style="1"/>
    <col min="1081" max="1082" width="13.75" style="1" customWidth="1"/>
    <col min="1083" max="1119" width="2.5" style="1" customWidth="1"/>
    <col min="1120" max="1256" width="2.5" style="1"/>
    <col min="1257" max="1257" width="7.75" style="1" customWidth="1"/>
    <col min="1258" max="1294" width="2.5" style="1" customWidth="1"/>
    <col min="1295" max="1296" width="0.75" style="1" customWidth="1"/>
    <col min="1297" max="1297" width="5.625" style="1" customWidth="1"/>
    <col min="1298" max="1298" width="10.375" style="1" customWidth="1"/>
    <col min="1299" max="1299" width="12.75" style="1" bestFit="1" customWidth="1"/>
    <col min="1300" max="1300" width="3.5" style="1" bestFit="1" customWidth="1"/>
    <col min="1301" max="1335" width="2.5" style="1" customWidth="1"/>
    <col min="1336" max="1336" width="2.5" style="1"/>
    <col min="1337" max="1338" width="13.75" style="1" customWidth="1"/>
    <col min="1339" max="1375" width="2.5" style="1" customWidth="1"/>
    <col min="1376" max="1512" width="2.5" style="1"/>
    <col min="1513" max="1513" width="7.75" style="1" customWidth="1"/>
    <col min="1514" max="1550" width="2.5" style="1" customWidth="1"/>
    <col min="1551" max="1552" width="0.75" style="1" customWidth="1"/>
    <col min="1553" max="1553" width="5.625" style="1" customWidth="1"/>
    <col min="1554" max="1554" width="10.375" style="1" customWidth="1"/>
    <col min="1555" max="1555" width="12.75" style="1" bestFit="1" customWidth="1"/>
    <col min="1556" max="1556" width="3.5" style="1" bestFit="1" customWidth="1"/>
    <col min="1557" max="1591" width="2.5" style="1" customWidth="1"/>
    <col min="1592" max="1592" width="2.5" style="1"/>
    <col min="1593" max="1594" width="13.75" style="1" customWidth="1"/>
    <col min="1595" max="1631" width="2.5" style="1" customWidth="1"/>
    <col min="1632" max="1768" width="2.5" style="1"/>
    <col min="1769" max="1769" width="7.75" style="1" customWidth="1"/>
    <col min="1770" max="1806" width="2.5" style="1" customWidth="1"/>
    <col min="1807" max="1808" width="0.75" style="1" customWidth="1"/>
    <col min="1809" max="1809" width="5.625" style="1" customWidth="1"/>
    <col min="1810" max="1810" width="10.375" style="1" customWidth="1"/>
    <col min="1811" max="1811" width="12.75" style="1" bestFit="1" customWidth="1"/>
    <col min="1812" max="1812" width="3.5" style="1" bestFit="1" customWidth="1"/>
    <col min="1813" max="1847" width="2.5" style="1" customWidth="1"/>
    <col min="1848" max="1848" width="2.5" style="1"/>
    <col min="1849" max="1850" width="13.75" style="1" customWidth="1"/>
    <col min="1851" max="1887" width="2.5" style="1" customWidth="1"/>
    <col min="1888" max="2024" width="2.5" style="1"/>
    <col min="2025" max="2025" width="7.75" style="1" customWidth="1"/>
    <col min="2026" max="2062" width="2.5" style="1" customWidth="1"/>
    <col min="2063" max="2064" width="0.75" style="1" customWidth="1"/>
    <col min="2065" max="2065" width="5.625" style="1" customWidth="1"/>
    <col min="2066" max="2066" width="10.375" style="1" customWidth="1"/>
    <col min="2067" max="2067" width="12.75" style="1" bestFit="1" customWidth="1"/>
    <col min="2068" max="2068" width="3.5" style="1" bestFit="1" customWidth="1"/>
    <col min="2069" max="2103" width="2.5" style="1" customWidth="1"/>
    <col min="2104" max="2104" width="2.5" style="1"/>
    <col min="2105" max="2106" width="13.75" style="1" customWidth="1"/>
    <col min="2107" max="2143" width="2.5" style="1" customWidth="1"/>
    <col min="2144" max="2280" width="2.5" style="1"/>
    <col min="2281" max="2281" width="7.75" style="1" customWidth="1"/>
    <col min="2282" max="2318" width="2.5" style="1" customWidth="1"/>
    <col min="2319" max="2320" width="0.75" style="1" customWidth="1"/>
    <col min="2321" max="2321" width="5.625" style="1" customWidth="1"/>
    <col min="2322" max="2322" width="10.375" style="1" customWidth="1"/>
    <col min="2323" max="2323" width="12.75" style="1" bestFit="1" customWidth="1"/>
    <col min="2324" max="2324" width="3.5" style="1" bestFit="1" customWidth="1"/>
    <col min="2325" max="2359" width="2.5" style="1" customWidth="1"/>
    <col min="2360" max="2360" width="2.5" style="1"/>
    <col min="2361" max="2362" width="13.75" style="1" customWidth="1"/>
    <col min="2363" max="2399" width="2.5" style="1" customWidth="1"/>
    <col min="2400" max="2536" width="2.5" style="1"/>
    <col min="2537" max="2537" width="7.75" style="1" customWidth="1"/>
    <col min="2538" max="2574" width="2.5" style="1" customWidth="1"/>
    <col min="2575" max="2576" width="0.75" style="1" customWidth="1"/>
    <col min="2577" max="2577" width="5.625" style="1" customWidth="1"/>
    <col min="2578" max="2578" width="10.375" style="1" customWidth="1"/>
    <col min="2579" max="2579" width="12.75" style="1" bestFit="1" customWidth="1"/>
    <col min="2580" max="2580" width="3.5" style="1" bestFit="1" customWidth="1"/>
    <col min="2581" max="2615" width="2.5" style="1" customWidth="1"/>
    <col min="2616" max="2616" width="2.5" style="1"/>
    <col min="2617" max="2618" width="13.75" style="1" customWidth="1"/>
    <col min="2619" max="2655" width="2.5" style="1" customWidth="1"/>
    <col min="2656" max="2792" width="2.5" style="1"/>
    <col min="2793" max="2793" width="7.75" style="1" customWidth="1"/>
    <col min="2794" max="2830" width="2.5" style="1" customWidth="1"/>
    <col min="2831" max="2832" width="0.75" style="1" customWidth="1"/>
    <col min="2833" max="2833" width="5.625" style="1" customWidth="1"/>
    <col min="2834" max="2834" width="10.375" style="1" customWidth="1"/>
    <col min="2835" max="2835" width="12.75" style="1" bestFit="1" customWidth="1"/>
    <col min="2836" max="2836" width="3.5" style="1" bestFit="1" customWidth="1"/>
    <col min="2837" max="2871" width="2.5" style="1" customWidth="1"/>
    <col min="2872" max="2872" width="2.5" style="1"/>
    <col min="2873" max="2874" width="13.75" style="1" customWidth="1"/>
    <col min="2875" max="2911" width="2.5" style="1" customWidth="1"/>
    <col min="2912" max="3048" width="2.5" style="1"/>
    <col min="3049" max="3049" width="7.75" style="1" customWidth="1"/>
    <col min="3050" max="3086" width="2.5" style="1" customWidth="1"/>
    <col min="3087" max="3088" width="0.75" style="1" customWidth="1"/>
    <col min="3089" max="3089" width="5.625" style="1" customWidth="1"/>
    <col min="3090" max="3090" width="10.375" style="1" customWidth="1"/>
    <col min="3091" max="3091" width="12.75" style="1" bestFit="1" customWidth="1"/>
    <col min="3092" max="3092" width="3.5" style="1" bestFit="1" customWidth="1"/>
    <col min="3093" max="3127" width="2.5" style="1" customWidth="1"/>
    <col min="3128" max="3128" width="2.5" style="1"/>
    <col min="3129" max="3130" width="13.75" style="1" customWidth="1"/>
    <col min="3131" max="3167" width="2.5" style="1" customWidth="1"/>
    <col min="3168" max="3304" width="2.5" style="1"/>
    <col min="3305" max="3305" width="7.75" style="1" customWidth="1"/>
    <col min="3306" max="3342" width="2.5" style="1" customWidth="1"/>
    <col min="3343" max="3344" width="0.75" style="1" customWidth="1"/>
    <col min="3345" max="3345" width="5.625" style="1" customWidth="1"/>
    <col min="3346" max="3346" width="10.375" style="1" customWidth="1"/>
    <col min="3347" max="3347" width="12.75" style="1" bestFit="1" customWidth="1"/>
    <col min="3348" max="3348" width="3.5" style="1" bestFit="1" customWidth="1"/>
    <col min="3349" max="3383" width="2.5" style="1" customWidth="1"/>
    <col min="3384" max="3384" width="2.5" style="1"/>
    <col min="3385" max="3386" width="13.75" style="1" customWidth="1"/>
    <col min="3387" max="3423" width="2.5" style="1" customWidth="1"/>
    <col min="3424" max="3560" width="2.5" style="1"/>
    <col min="3561" max="3561" width="7.75" style="1" customWidth="1"/>
    <col min="3562" max="3598" width="2.5" style="1" customWidth="1"/>
    <col min="3599" max="3600" width="0.75" style="1" customWidth="1"/>
    <col min="3601" max="3601" width="5.625" style="1" customWidth="1"/>
    <col min="3602" max="3602" width="10.375" style="1" customWidth="1"/>
    <col min="3603" max="3603" width="12.75" style="1" bestFit="1" customWidth="1"/>
    <col min="3604" max="3604" width="3.5" style="1" bestFit="1" customWidth="1"/>
    <col min="3605" max="3639" width="2.5" style="1" customWidth="1"/>
    <col min="3640" max="3640" width="2.5" style="1"/>
    <col min="3641" max="3642" width="13.75" style="1" customWidth="1"/>
    <col min="3643" max="3679" width="2.5" style="1" customWidth="1"/>
    <col min="3680" max="3816" width="2.5" style="1"/>
    <col min="3817" max="3817" width="7.75" style="1" customWidth="1"/>
    <col min="3818" max="3854" width="2.5" style="1" customWidth="1"/>
    <col min="3855" max="3856" width="0.75" style="1" customWidth="1"/>
    <col min="3857" max="3857" width="5.625" style="1" customWidth="1"/>
    <col min="3858" max="3858" width="10.375" style="1" customWidth="1"/>
    <col min="3859" max="3859" width="12.75" style="1" bestFit="1" customWidth="1"/>
    <col min="3860" max="3860" width="3.5" style="1" bestFit="1" customWidth="1"/>
    <col min="3861" max="3895" width="2.5" style="1" customWidth="1"/>
    <col min="3896" max="3896" width="2.5" style="1"/>
    <col min="3897" max="3898" width="13.75" style="1" customWidth="1"/>
    <col min="3899" max="3935" width="2.5" style="1" customWidth="1"/>
    <col min="3936" max="4072" width="2.5" style="1"/>
    <col min="4073" max="4073" width="7.75" style="1" customWidth="1"/>
    <col min="4074" max="4110" width="2.5" style="1" customWidth="1"/>
    <col min="4111" max="4112" width="0.75" style="1" customWidth="1"/>
    <col min="4113" max="4113" width="5.625" style="1" customWidth="1"/>
    <col min="4114" max="4114" width="10.375" style="1" customWidth="1"/>
    <col min="4115" max="4115" width="12.75" style="1" bestFit="1" customWidth="1"/>
    <col min="4116" max="4116" width="3.5" style="1" bestFit="1" customWidth="1"/>
    <col min="4117" max="4151" width="2.5" style="1" customWidth="1"/>
    <col min="4152" max="4152" width="2.5" style="1"/>
    <col min="4153" max="4154" width="13.75" style="1" customWidth="1"/>
    <col min="4155" max="4191" width="2.5" style="1" customWidth="1"/>
    <col min="4192" max="4328" width="2.5" style="1"/>
    <col min="4329" max="4329" width="7.75" style="1" customWidth="1"/>
    <col min="4330" max="4366" width="2.5" style="1" customWidth="1"/>
    <col min="4367" max="4368" width="0.75" style="1" customWidth="1"/>
    <col min="4369" max="4369" width="5.625" style="1" customWidth="1"/>
    <col min="4370" max="4370" width="10.375" style="1" customWidth="1"/>
    <col min="4371" max="4371" width="12.75" style="1" bestFit="1" customWidth="1"/>
    <col min="4372" max="4372" width="3.5" style="1" bestFit="1" customWidth="1"/>
    <col min="4373" max="4407" width="2.5" style="1" customWidth="1"/>
    <col min="4408" max="4408" width="2.5" style="1"/>
    <col min="4409" max="4410" width="13.75" style="1" customWidth="1"/>
    <col min="4411" max="4447" width="2.5" style="1" customWidth="1"/>
    <col min="4448" max="4584" width="2.5" style="1"/>
    <col min="4585" max="4585" width="7.75" style="1" customWidth="1"/>
    <col min="4586" max="4622" width="2.5" style="1" customWidth="1"/>
    <col min="4623" max="4624" width="0.75" style="1" customWidth="1"/>
    <col min="4625" max="4625" width="5.625" style="1" customWidth="1"/>
    <col min="4626" max="4626" width="10.375" style="1" customWidth="1"/>
    <col min="4627" max="4627" width="12.75" style="1" bestFit="1" customWidth="1"/>
    <col min="4628" max="4628" width="3.5" style="1" bestFit="1" customWidth="1"/>
    <col min="4629" max="4663" width="2.5" style="1" customWidth="1"/>
    <col min="4664" max="4664" width="2.5" style="1"/>
    <col min="4665" max="4666" width="13.75" style="1" customWidth="1"/>
    <col min="4667" max="4703" width="2.5" style="1" customWidth="1"/>
    <col min="4704" max="4840" width="2.5" style="1"/>
    <col min="4841" max="4841" width="7.75" style="1" customWidth="1"/>
    <col min="4842" max="4878" width="2.5" style="1" customWidth="1"/>
    <col min="4879" max="4880" width="0.75" style="1" customWidth="1"/>
    <col min="4881" max="4881" width="5.625" style="1" customWidth="1"/>
    <col min="4882" max="4882" width="10.375" style="1" customWidth="1"/>
    <col min="4883" max="4883" width="12.75" style="1" bestFit="1" customWidth="1"/>
    <col min="4884" max="4884" width="3.5" style="1" bestFit="1" customWidth="1"/>
    <col min="4885" max="4919" width="2.5" style="1" customWidth="1"/>
    <col min="4920" max="4920" width="2.5" style="1"/>
    <col min="4921" max="4922" width="13.75" style="1" customWidth="1"/>
    <col min="4923" max="4959" width="2.5" style="1" customWidth="1"/>
    <col min="4960" max="5096" width="2.5" style="1"/>
    <col min="5097" max="5097" width="7.75" style="1" customWidth="1"/>
    <col min="5098" max="5134" width="2.5" style="1" customWidth="1"/>
    <col min="5135" max="5136" width="0.75" style="1" customWidth="1"/>
    <col min="5137" max="5137" width="5.625" style="1" customWidth="1"/>
    <col min="5138" max="5138" width="10.375" style="1" customWidth="1"/>
    <col min="5139" max="5139" width="12.75" style="1" bestFit="1" customWidth="1"/>
    <col min="5140" max="5140" width="3.5" style="1" bestFit="1" customWidth="1"/>
    <col min="5141" max="5175" width="2.5" style="1" customWidth="1"/>
    <col min="5176" max="5176" width="2.5" style="1"/>
    <col min="5177" max="5178" width="13.75" style="1" customWidth="1"/>
    <col min="5179" max="5215" width="2.5" style="1" customWidth="1"/>
    <col min="5216" max="5352" width="2.5" style="1"/>
    <col min="5353" max="5353" width="7.75" style="1" customWidth="1"/>
    <col min="5354" max="5390" width="2.5" style="1" customWidth="1"/>
    <col min="5391" max="5392" width="0.75" style="1" customWidth="1"/>
    <col min="5393" max="5393" width="5.625" style="1" customWidth="1"/>
    <col min="5394" max="5394" width="10.375" style="1" customWidth="1"/>
    <col min="5395" max="5395" width="12.75" style="1" bestFit="1" customWidth="1"/>
    <col min="5396" max="5396" width="3.5" style="1" bestFit="1" customWidth="1"/>
    <col min="5397" max="5431" width="2.5" style="1" customWidth="1"/>
    <col min="5432" max="5432" width="2.5" style="1"/>
    <col min="5433" max="5434" width="13.75" style="1" customWidth="1"/>
    <col min="5435" max="5471" width="2.5" style="1" customWidth="1"/>
    <col min="5472" max="5608" width="2.5" style="1"/>
    <col min="5609" max="5609" width="7.75" style="1" customWidth="1"/>
    <col min="5610" max="5646" width="2.5" style="1" customWidth="1"/>
    <col min="5647" max="5648" width="0.75" style="1" customWidth="1"/>
    <col min="5649" max="5649" width="5.625" style="1" customWidth="1"/>
    <col min="5650" max="5650" width="10.375" style="1" customWidth="1"/>
    <col min="5651" max="5651" width="12.75" style="1" bestFit="1" customWidth="1"/>
    <col min="5652" max="5652" width="3.5" style="1" bestFit="1" customWidth="1"/>
    <col min="5653" max="5687" width="2.5" style="1" customWidth="1"/>
    <col min="5688" max="5688" width="2.5" style="1"/>
    <col min="5689" max="5690" width="13.75" style="1" customWidth="1"/>
    <col min="5691" max="5727" width="2.5" style="1" customWidth="1"/>
    <col min="5728" max="5864" width="2.5" style="1"/>
    <col min="5865" max="5865" width="7.75" style="1" customWidth="1"/>
    <col min="5866" max="5902" width="2.5" style="1" customWidth="1"/>
    <col min="5903" max="5904" width="0.75" style="1" customWidth="1"/>
    <col min="5905" max="5905" width="5.625" style="1" customWidth="1"/>
    <col min="5906" max="5906" width="10.375" style="1" customWidth="1"/>
    <col min="5907" max="5907" width="12.75" style="1" bestFit="1" customWidth="1"/>
    <col min="5908" max="5908" width="3.5" style="1" bestFit="1" customWidth="1"/>
    <col min="5909" max="5943" width="2.5" style="1" customWidth="1"/>
    <col min="5944" max="5944" width="2.5" style="1"/>
    <col min="5945" max="5946" width="13.75" style="1" customWidth="1"/>
    <col min="5947" max="5983" width="2.5" style="1" customWidth="1"/>
    <col min="5984" max="6120" width="2.5" style="1"/>
    <col min="6121" max="6121" width="7.75" style="1" customWidth="1"/>
    <col min="6122" max="6158" width="2.5" style="1" customWidth="1"/>
    <col min="6159" max="6160" width="0.75" style="1" customWidth="1"/>
    <col min="6161" max="6161" width="5.625" style="1" customWidth="1"/>
    <col min="6162" max="6162" width="10.375" style="1" customWidth="1"/>
    <col min="6163" max="6163" width="12.75" style="1" bestFit="1" customWidth="1"/>
    <col min="6164" max="6164" width="3.5" style="1" bestFit="1" customWidth="1"/>
    <col min="6165" max="6199" width="2.5" style="1" customWidth="1"/>
    <col min="6200" max="6200" width="2.5" style="1"/>
    <col min="6201" max="6202" width="13.75" style="1" customWidth="1"/>
    <col min="6203" max="6239" width="2.5" style="1" customWidth="1"/>
    <col min="6240" max="6376" width="2.5" style="1"/>
    <col min="6377" max="6377" width="7.75" style="1" customWidth="1"/>
    <col min="6378" max="6414" width="2.5" style="1" customWidth="1"/>
    <col min="6415" max="6416" width="0.75" style="1" customWidth="1"/>
    <col min="6417" max="6417" width="5.625" style="1" customWidth="1"/>
    <col min="6418" max="6418" width="10.375" style="1" customWidth="1"/>
    <col min="6419" max="6419" width="12.75" style="1" bestFit="1" customWidth="1"/>
    <col min="6420" max="6420" width="3.5" style="1" bestFit="1" customWidth="1"/>
    <col min="6421" max="6455" width="2.5" style="1" customWidth="1"/>
    <col min="6456" max="6456" width="2.5" style="1"/>
    <col min="6457" max="6458" width="13.75" style="1" customWidth="1"/>
    <col min="6459" max="6495" width="2.5" style="1" customWidth="1"/>
    <col min="6496" max="6632" width="2.5" style="1"/>
    <col min="6633" max="6633" width="7.75" style="1" customWidth="1"/>
    <col min="6634" max="6670" width="2.5" style="1" customWidth="1"/>
    <col min="6671" max="6672" width="0.75" style="1" customWidth="1"/>
    <col min="6673" max="6673" width="5.625" style="1" customWidth="1"/>
    <col min="6674" max="6674" width="10.375" style="1" customWidth="1"/>
    <col min="6675" max="6675" width="12.75" style="1" bestFit="1" customWidth="1"/>
    <col min="6676" max="6676" width="3.5" style="1" bestFit="1" customWidth="1"/>
    <col min="6677" max="6711" width="2.5" style="1" customWidth="1"/>
    <col min="6712" max="6712" width="2.5" style="1"/>
    <col min="6713" max="6714" width="13.75" style="1" customWidth="1"/>
    <col min="6715" max="6751" width="2.5" style="1" customWidth="1"/>
    <col min="6752" max="6888" width="2.5" style="1"/>
    <col min="6889" max="6889" width="7.75" style="1" customWidth="1"/>
    <col min="6890" max="6926" width="2.5" style="1" customWidth="1"/>
    <col min="6927" max="6928" width="0.75" style="1" customWidth="1"/>
    <col min="6929" max="6929" width="5.625" style="1" customWidth="1"/>
    <col min="6930" max="6930" width="10.375" style="1" customWidth="1"/>
    <col min="6931" max="6931" width="12.75" style="1" bestFit="1" customWidth="1"/>
    <col min="6932" max="6932" width="3.5" style="1" bestFit="1" customWidth="1"/>
    <col min="6933" max="6967" width="2.5" style="1" customWidth="1"/>
    <col min="6968" max="6968" width="2.5" style="1"/>
    <col min="6969" max="6970" width="13.75" style="1" customWidth="1"/>
    <col min="6971" max="7007" width="2.5" style="1" customWidth="1"/>
    <col min="7008" max="7144" width="2.5" style="1"/>
    <col min="7145" max="7145" width="7.75" style="1" customWidth="1"/>
    <col min="7146" max="7182" width="2.5" style="1" customWidth="1"/>
    <col min="7183" max="7184" width="0.75" style="1" customWidth="1"/>
    <col min="7185" max="7185" width="5.625" style="1" customWidth="1"/>
    <col min="7186" max="7186" width="10.375" style="1" customWidth="1"/>
    <col min="7187" max="7187" width="12.75" style="1" bestFit="1" customWidth="1"/>
    <col min="7188" max="7188" width="3.5" style="1" bestFit="1" customWidth="1"/>
    <col min="7189" max="7223" width="2.5" style="1" customWidth="1"/>
    <col min="7224" max="7224" width="2.5" style="1"/>
    <col min="7225" max="7226" width="13.75" style="1" customWidth="1"/>
    <col min="7227" max="7263" width="2.5" style="1" customWidth="1"/>
    <col min="7264" max="7400" width="2.5" style="1"/>
    <col min="7401" max="7401" width="7.75" style="1" customWidth="1"/>
    <col min="7402" max="7438" width="2.5" style="1" customWidth="1"/>
    <col min="7439" max="7440" width="0.75" style="1" customWidth="1"/>
    <col min="7441" max="7441" width="5.625" style="1" customWidth="1"/>
    <col min="7442" max="7442" width="10.375" style="1" customWidth="1"/>
    <col min="7443" max="7443" width="12.75" style="1" bestFit="1" customWidth="1"/>
    <col min="7444" max="7444" width="3.5" style="1" bestFit="1" customWidth="1"/>
    <col min="7445" max="7479" width="2.5" style="1" customWidth="1"/>
    <col min="7480" max="7480" width="2.5" style="1"/>
    <col min="7481" max="7482" width="13.75" style="1" customWidth="1"/>
    <col min="7483" max="7519" width="2.5" style="1" customWidth="1"/>
    <col min="7520" max="7656" width="2.5" style="1"/>
    <col min="7657" max="7657" width="7.75" style="1" customWidth="1"/>
    <col min="7658" max="7694" width="2.5" style="1" customWidth="1"/>
    <col min="7695" max="7696" width="0.75" style="1" customWidth="1"/>
    <col min="7697" max="7697" width="5.625" style="1" customWidth="1"/>
    <col min="7698" max="7698" width="10.375" style="1" customWidth="1"/>
    <col min="7699" max="7699" width="12.75" style="1" bestFit="1" customWidth="1"/>
    <col min="7700" max="7700" width="3.5" style="1" bestFit="1" customWidth="1"/>
    <col min="7701" max="7735" width="2.5" style="1" customWidth="1"/>
    <col min="7736" max="7736" width="2.5" style="1"/>
    <col min="7737" max="7738" width="13.75" style="1" customWidth="1"/>
    <col min="7739" max="7775" width="2.5" style="1" customWidth="1"/>
    <col min="7776" max="7912" width="2.5" style="1"/>
    <col min="7913" max="7913" width="7.75" style="1" customWidth="1"/>
    <col min="7914" max="7950" width="2.5" style="1" customWidth="1"/>
    <col min="7951" max="7952" width="0.75" style="1" customWidth="1"/>
    <col min="7953" max="7953" width="5.625" style="1" customWidth="1"/>
    <col min="7954" max="7954" width="10.375" style="1" customWidth="1"/>
    <col min="7955" max="7955" width="12.75" style="1" bestFit="1" customWidth="1"/>
    <col min="7956" max="7956" width="3.5" style="1" bestFit="1" customWidth="1"/>
    <col min="7957" max="7991" width="2.5" style="1" customWidth="1"/>
    <col min="7992" max="7992" width="2.5" style="1"/>
    <col min="7993" max="7994" width="13.75" style="1" customWidth="1"/>
    <col min="7995" max="8031" width="2.5" style="1" customWidth="1"/>
    <col min="8032" max="8168" width="2.5" style="1"/>
    <col min="8169" max="8169" width="7.75" style="1" customWidth="1"/>
    <col min="8170" max="8206" width="2.5" style="1" customWidth="1"/>
    <col min="8207" max="8208" width="0.75" style="1" customWidth="1"/>
    <col min="8209" max="8209" width="5.625" style="1" customWidth="1"/>
    <col min="8210" max="8210" width="10.375" style="1" customWidth="1"/>
    <col min="8211" max="8211" width="12.75" style="1" bestFit="1" customWidth="1"/>
    <col min="8212" max="8212" width="3.5" style="1" bestFit="1" customWidth="1"/>
    <col min="8213" max="8247" width="2.5" style="1" customWidth="1"/>
    <col min="8248" max="8248" width="2.5" style="1"/>
    <col min="8249" max="8250" width="13.75" style="1" customWidth="1"/>
    <col min="8251" max="8287" width="2.5" style="1" customWidth="1"/>
    <col min="8288" max="8424" width="2.5" style="1"/>
    <col min="8425" max="8425" width="7.75" style="1" customWidth="1"/>
    <col min="8426" max="8462" width="2.5" style="1" customWidth="1"/>
    <col min="8463" max="8464" width="0.75" style="1" customWidth="1"/>
    <col min="8465" max="8465" width="5.625" style="1" customWidth="1"/>
    <col min="8466" max="8466" width="10.375" style="1" customWidth="1"/>
    <col min="8467" max="8467" width="12.75" style="1" bestFit="1" customWidth="1"/>
    <col min="8468" max="8468" width="3.5" style="1" bestFit="1" customWidth="1"/>
    <col min="8469" max="8503" width="2.5" style="1" customWidth="1"/>
    <col min="8504" max="8504" width="2.5" style="1"/>
    <col min="8505" max="8506" width="13.75" style="1" customWidth="1"/>
    <col min="8507" max="8543" width="2.5" style="1" customWidth="1"/>
    <col min="8544" max="8680" width="2.5" style="1"/>
    <col min="8681" max="8681" width="7.75" style="1" customWidth="1"/>
    <col min="8682" max="8718" width="2.5" style="1" customWidth="1"/>
    <col min="8719" max="8720" width="0.75" style="1" customWidth="1"/>
    <col min="8721" max="8721" width="5.625" style="1" customWidth="1"/>
    <col min="8722" max="8722" width="10.375" style="1" customWidth="1"/>
    <col min="8723" max="8723" width="12.75" style="1" bestFit="1" customWidth="1"/>
    <col min="8724" max="8724" width="3.5" style="1" bestFit="1" customWidth="1"/>
    <col min="8725" max="8759" width="2.5" style="1" customWidth="1"/>
    <col min="8760" max="8760" width="2.5" style="1"/>
    <col min="8761" max="8762" width="13.75" style="1" customWidth="1"/>
    <col min="8763" max="8799" width="2.5" style="1" customWidth="1"/>
    <col min="8800" max="8936" width="2.5" style="1"/>
    <col min="8937" max="8937" width="7.75" style="1" customWidth="1"/>
    <col min="8938" max="8974" width="2.5" style="1" customWidth="1"/>
    <col min="8975" max="8976" width="0.75" style="1" customWidth="1"/>
    <col min="8977" max="8977" width="5.625" style="1" customWidth="1"/>
    <col min="8978" max="8978" width="10.375" style="1" customWidth="1"/>
    <col min="8979" max="8979" width="12.75" style="1" bestFit="1" customWidth="1"/>
    <col min="8980" max="8980" width="3.5" style="1" bestFit="1" customWidth="1"/>
    <col min="8981" max="9015" width="2.5" style="1" customWidth="1"/>
    <col min="9016" max="9016" width="2.5" style="1"/>
    <col min="9017" max="9018" width="13.75" style="1" customWidth="1"/>
    <col min="9019" max="9055" width="2.5" style="1" customWidth="1"/>
    <col min="9056" max="9192" width="2.5" style="1"/>
    <col min="9193" max="9193" width="7.75" style="1" customWidth="1"/>
    <col min="9194" max="9230" width="2.5" style="1" customWidth="1"/>
    <col min="9231" max="9232" width="0.75" style="1" customWidth="1"/>
    <col min="9233" max="9233" width="5.625" style="1" customWidth="1"/>
    <col min="9234" max="9234" width="10.375" style="1" customWidth="1"/>
    <col min="9235" max="9235" width="12.75" style="1" bestFit="1" customWidth="1"/>
    <col min="9236" max="9236" width="3.5" style="1" bestFit="1" customWidth="1"/>
    <col min="9237" max="9271" width="2.5" style="1" customWidth="1"/>
    <col min="9272" max="9272" width="2.5" style="1"/>
    <col min="9273" max="9274" width="13.75" style="1" customWidth="1"/>
    <col min="9275" max="9311" width="2.5" style="1" customWidth="1"/>
    <col min="9312" max="9448" width="2.5" style="1"/>
    <col min="9449" max="9449" width="7.75" style="1" customWidth="1"/>
    <col min="9450" max="9486" width="2.5" style="1" customWidth="1"/>
    <col min="9487" max="9488" width="0.75" style="1" customWidth="1"/>
    <col min="9489" max="9489" width="5.625" style="1" customWidth="1"/>
    <col min="9490" max="9490" width="10.375" style="1" customWidth="1"/>
    <col min="9491" max="9491" width="12.75" style="1" bestFit="1" customWidth="1"/>
    <col min="9492" max="9492" width="3.5" style="1" bestFit="1" customWidth="1"/>
    <col min="9493" max="9527" width="2.5" style="1" customWidth="1"/>
    <col min="9528" max="9528" width="2.5" style="1"/>
    <col min="9529" max="9530" width="13.75" style="1" customWidth="1"/>
    <col min="9531" max="9567" width="2.5" style="1" customWidth="1"/>
    <col min="9568" max="9704" width="2.5" style="1"/>
    <col min="9705" max="9705" width="7.75" style="1" customWidth="1"/>
    <col min="9706" max="9742" width="2.5" style="1" customWidth="1"/>
    <col min="9743" max="9744" width="0.75" style="1" customWidth="1"/>
    <col min="9745" max="9745" width="5.625" style="1" customWidth="1"/>
    <col min="9746" max="9746" width="10.375" style="1" customWidth="1"/>
    <col min="9747" max="9747" width="12.75" style="1" bestFit="1" customWidth="1"/>
    <col min="9748" max="9748" width="3.5" style="1" bestFit="1" customWidth="1"/>
    <col min="9749" max="9783" width="2.5" style="1" customWidth="1"/>
    <col min="9784" max="9784" width="2.5" style="1"/>
    <col min="9785" max="9786" width="13.75" style="1" customWidth="1"/>
    <col min="9787" max="9823" width="2.5" style="1" customWidth="1"/>
    <col min="9824" max="9960" width="2.5" style="1"/>
    <col min="9961" max="9961" width="7.75" style="1" customWidth="1"/>
    <col min="9962" max="9998" width="2.5" style="1" customWidth="1"/>
    <col min="9999" max="10000" width="0.75" style="1" customWidth="1"/>
    <col min="10001" max="10001" width="5.625" style="1" customWidth="1"/>
    <col min="10002" max="10002" width="10.375" style="1" customWidth="1"/>
    <col min="10003" max="10003" width="12.75" style="1" bestFit="1" customWidth="1"/>
    <col min="10004" max="10004" width="3.5" style="1" bestFit="1" customWidth="1"/>
    <col min="10005" max="10039" width="2.5" style="1" customWidth="1"/>
    <col min="10040" max="10040" width="2.5" style="1"/>
    <col min="10041" max="10042" width="13.75" style="1" customWidth="1"/>
    <col min="10043" max="10079" width="2.5" style="1" customWidth="1"/>
    <col min="10080" max="10216" width="2.5" style="1"/>
    <col min="10217" max="10217" width="7.75" style="1" customWidth="1"/>
    <col min="10218" max="10254" width="2.5" style="1" customWidth="1"/>
    <col min="10255" max="10256" width="0.75" style="1" customWidth="1"/>
    <col min="10257" max="10257" width="5.625" style="1" customWidth="1"/>
    <col min="10258" max="10258" width="10.375" style="1" customWidth="1"/>
    <col min="10259" max="10259" width="12.75" style="1" bestFit="1" customWidth="1"/>
    <col min="10260" max="10260" width="3.5" style="1" bestFit="1" customWidth="1"/>
    <col min="10261" max="10295" width="2.5" style="1" customWidth="1"/>
    <col min="10296" max="10296" width="2.5" style="1"/>
    <col min="10297" max="10298" width="13.75" style="1" customWidth="1"/>
    <col min="10299" max="10335" width="2.5" style="1" customWidth="1"/>
    <col min="10336" max="10472" width="2.5" style="1"/>
    <col min="10473" max="10473" width="7.75" style="1" customWidth="1"/>
    <col min="10474" max="10510" width="2.5" style="1" customWidth="1"/>
    <col min="10511" max="10512" width="0.75" style="1" customWidth="1"/>
    <col min="10513" max="10513" width="5.625" style="1" customWidth="1"/>
    <col min="10514" max="10514" width="10.375" style="1" customWidth="1"/>
    <col min="10515" max="10515" width="12.75" style="1" bestFit="1" customWidth="1"/>
    <col min="10516" max="10516" width="3.5" style="1" bestFit="1" customWidth="1"/>
    <col min="10517" max="10551" width="2.5" style="1" customWidth="1"/>
    <col min="10552" max="10552" width="2.5" style="1"/>
    <col min="10553" max="10554" width="13.75" style="1" customWidth="1"/>
    <col min="10555" max="10591" width="2.5" style="1" customWidth="1"/>
    <col min="10592" max="10728" width="2.5" style="1"/>
    <col min="10729" max="10729" width="7.75" style="1" customWidth="1"/>
    <col min="10730" max="10766" width="2.5" style="1" customWidth="1"/>
    <col min="10767" max="10768" width="0.75" style="1" customWidth="1"/>
    <col min="10769" max="10769" width="5.625" style="1" customWidth="1"/>
    <col min="10770" max="10770" width="10.375" style="1" customWidth="1"/>
    <col min="10771" max="10771" width="12.75" style="1" bestFit="1" customWidth="1"/>
    <col min="10772" max="10772" width="3.5" style="1" bestFit="1" customWidth="1"/>
    <col min="10773" max="10807" width="2.5" style="1" customWidth="1"/>
    <col min="10808" max="10808" width="2.5" style="1"/>
    <col min="10809" max="10810" width="13.75" style="1" customWidth="1"/>
    <col min="10811" max="10847" width="2.5" style="1" customWidth="1"/>
    <col min="10848" max="10984" width="2.5" style="1"/>
    <col min="10985" max="10985" width="7.75" style="1" customWidth="1"/>
    <col min="10986" max="11022" width="2.5" style="1" customWidth="1"/>
    <col min="11023" max="11024" width="0.75" style="1" customWidth="1"/>
    <col min="11025" max="11025" width="5.625" style="1" customWidth="1"/>
    <col min="11026" max="11026" width="10.375" style="1" customWidth="1"/>
    <col min="11027" max="11027" width="12.75" style="1" bestFit="1" customWidth="1"/>
    <col min="11028" max="11028" width="3.5" style="1" bestFit="1" customWidth="1"/>
    <col min="11029" max="11063" width="2.5" style="1" customWidth="1"/>
    <col min="11064" max="11064" width="2.5" style="1"/>
    <col min="11065" max="11066" width="13.75" style="1" customWidth="1"/>
    <col min="11067" max="11103" width="2.5" style="1" customWidth="1"/>
    <col min="11104" max="11240" width="2.5" style="1"/>
    <col min="11241" max="11241" width="7.75" style="1" customWidth="1"/>
    <col min="11242" max="11278" width="2.5" style="1" customWidth="1"/>
    <col min="11279" max="11280" width="0.75" style="1" customWidth="1"/>
    <col min="11281" max="11281" width="5.625" style="1" customWidth="1"/>
    <col min="11282" max="11282" width="10.375" style="1" customWidth="1"/>
    <col min="11283" max="11283" width="12.75" style="1" bestFit="1" customWidth="1"/>
    <col min="11284" max="11284" width="3.5" style="1" bestFit="1" customWidth="1"/>
    <col min="11285" max="11319" width="2.5" style="1" customWidth="1"/>
    <col min="11320" max="11320" width="2.5" style="1"/>
    <col min="11321" max="11322" width="13.75" style="1" customWidth="1"/>
    <col min="11323" max="11359" width="2.5" style="1" customWidth="1"/>
    <col min="11360" max="11496" width="2.5" style="1"/>
    <col min="11497" max="11497" width="7.75" style="1" customWidth="1"/>
    <col min="11498" max="11534" width="2.5" style="1" customWidth="1"/>
    <col min="11535" max="11536" width="0.75" style="1" customWidth="1"/>
    <col min="11537" max="11537" width="5.625" style="1" customWidth="1"/>
    <col min="11538" max="11538" width="10.375" style="1" customWidth="1"/>
    <col min="11539" max="11539" width="12.75" style="1" bestFit="1" customWidth="1"/>
    <col min="11540" max="11540" width="3.5" style="1" bestFit="1" customWidth="1"/>
    <col min="11541" max="11575" width="2.5" style="1" customWidth="1"/>
    <col min="11576" max="11576" width="2.5" style="1"/>
    <col min="11577" max="11578" width="13.75" style="1" customWidth="1"/>
    <col min="11579" max="11615" width="2.5" style="1" customWidth="1"/>
    <col min="11616" max="11752" width="2.5" style="1"/>
    <col min="11753" max="11753" width="7.75" style="1" customWidth="1"/>
    <col min="11754" max="11790" width="2.5" style="1" customWidth="1"/>
    <col min="11791" max="11792" width="0.75" style="1" customWidth="1"/>
    <col min="11793" max="11793" width="5.625" style="1" customWidth="1"/>
    <col min="11794" max="11794" width="10.375" style="1" customWidth="1"/>
    <col min="11795" max="11795" width="12.75" style="1" bestFit="1" customWidth="1"/>
    <col min="11796" max="11796" width="3.5" style="1" bestFit="1" customWidth="1"/>
    <col min="11797" max="11831" width="2.5" style="1" customWidth="1"/>
    <col min="11832" max="11832" width="2.5" style="1"/>
    <col min="11833" max="11834" width="13.75" style="1" customWidth="1"/>
    <col min="11835" max="11871" width="2.5" style="1" customWidth="1"/>
    <col min="11872" max="12008" width="2.5" style="1"/>
    <col min="12009" max="12009" width="7.75" style="1" customWidth="1"/>
    <col min="12010" max="12046" width="2.5" style="1" customWidth="1"/>
    <col min="12047" max="12048" width="0.75" style="1" customWidth="1"/>
    <col min="12049" max="12049" width="5.625" style="1" customWidth="1"/>
    <col min="12050" max="12050" width="10.375" style="1" customWidth="1"/>
    <col min="12051" max="12051" width="12.75" style="1" bestFit="1" customWidth="1"/>
    <col min="12052" max="12052" width="3.5" style="1" bestFit="1" customWidth="1"/>
    <col min="12053" max="12087" width="2.5" style="1" customWidth="1"/>
    <col min="12088" max="12088" width="2.5" style="1"/>
    <col min="12089" max="12090" width="13.75" style="1" customWidth="1"/>
    <col min="12091" max="12127" width="2.5" style="1" customWidth="1"/>
    <col min="12128" max="12264" width="2.5" style="1"/>
    <col min="12265" max="12265" width="7.75" style="1" customWidth="1"/>
    <col min="12266" max="12302" width="2.5" style="1" customWidth="1"/>
    <col min="12303" max="12304" width="0.75" style="1" customWidth="1"/>
    <col min="12305" max="12305" width="5.625" style="1" customWidth="1"/>
    <col min="12306" max="12306" width="10.375" style="1" customWidth="1"/>
    <col min="12307" max="12307" width="12.75" style="1" bestFit="1" customWidth="1"/>
    <col min="12308" max="12308" width="3.5" style="1" bestFit="1" customWidth="1"/>
    <col min="12309" max="12343" width="2.5" style="1" customWidth="1"/>
    <col min="12344" max="12344" width="2.5" style="1"/>
    <col min="12345" max="12346" width="13.75" style="1" customWidth="1"/>
    <col min="12347" max="12383" width="2.5" style="1" customWidth="1"/>
    <col min="12384" max="12520" width="2.5" style="1"/>
    <col min="12521" max="12521" width="7.75" style="1" customWidth="1"/>
    <col min="12522" max="12558" width="2.5" style="1" customWidth="1"/>
    <col min="12559" max="12560" width="0.75" style="1" customWidth="1"/>
    <col min="12561" max="12561" width="5.625" style="1" customWidth="1"/>
    <col min="12562" max="12562" width="10.375" style="1" customWidth="1"/>
    <col min="12563" max="12563" width="12.75" style="1" bestFit="1" customWidth="1"/>
    <col min="12564" max="12564" width="3.5" style="1" bestFit="1" customWidth="1"/>
    <col min="12565" max="12599" width="2.5" style="1" customWidth="1"/>
    <col min="12600" max="12600" width="2.5" style="1"/>
    <col min="12601" max="12602" width="13.75" style="1" customWidth="1"/>
    <col min="12603" max="12639" width="2.5" style="1" customWidth="1"/>
    <col min="12640" max="12776" width="2.5" style="1"/>
    <col min="12777" max="12777" width="7.75" style="1" customWidth="1"/>
    <col min="12778" max="12814" width="2.5" style="1" customWidth="1"/>
    <col min="12815" max="12816" width="0.75" style="1" customWidth="1"/>
    <col min="12817" max="12817" width="5.625" style="1" customWidth="1"/>
    <col min="12818" max="12818" width="10.375" style="1" customWidth="1"/>
    <col min="12819" max="12819" width="12.75" style="1" bestFit="1" customWidth="1"/>
    <col min="12820" max="12820" width="3.5" style="1" bestFit="1" customWidth="1"/>
    <col min="12821" max="12855" width="2.5" style="1" customWidth="1"/>
    <col min="12856" max="12856" width="2.5" style="1"/>
    <col min="12857" max="12858" width="13.75" style="1" customWidth="1"/>
    <col min="12859" max="12895" width="2.5" style="1" customWidth="1"/>
    <col min="12896" max="13032" width="2.5" style="1"/>
    <col min="13033" max="13033" width="7.75" style="1" customWidth="1"/>
    <col min="13034" max="13070" width="2.5" style="1" customWidth="1"/>
    <col min="13071" max="13072" width="0.75" style="1" customWidth="1"/>
    <col min="13073" max="13073" width="5.625" style="1" customWidth="1"/>
    <col min="13074" max="13074" width="10.375" style="1" customWidth="1"/>
    <col min="13075" max="13075" width="12.75" style="1" bestFit="1" customWidth="1"/>
    <col min="13076" max="13076" width="3.5" style="1" bestFit="1" customWidth="1"/>
    <col min="13077" max="13111" width="2.5" style="1" customWidth="1"/>
    <col min="13112" max="13112" width="2.5" style="1"/>
    <col min="13113" max="13114" width="13.75" style="1" customWidth="1"/>
    <col min="13115" max="13151" width="2.5" style="1" customWidth="1"/>
    <col min="13152" max="13288" width="2.5" style="1"/>
    <col min="13289" max="13289" width="7.75" style="1" customWidth="1"/>
    <col min="13290" max="13326" width="2.5" style="1" customWidth="1"/>
    <col min="13327" max="13328" width="0.75" style="1" customWidth="1"/>
    <col min="13329" max="13329" width="5.625" style="1" customWidth="1"/>
    <col min="13330" max="13330" width="10.375" style="1" customWidth="1"/>
    <col min="13331" max="13331" width="12.75" style="1" bestFit="1" customWidth="1"/>
    <col min="13332" max="13332" width="3.5" style="1" bestFit="1" customWidth="1"/>
    <col min="13333" max="13367" width="2.5" style="1" customWidth="1"/>
    <col min="13368" max="13368" width="2.5" style="1"/>
    <col min="13369" max="13370" width="13.75" style="1" customWidth="1"/>
    <col min="13371" max="13407" width="2.5" style="1" customWidth="1"/>
    <col min="13408" max="13544" width="2.5" style="1"/>
    <col min="13545" max="13545" width="7.75" style="1" customWidth="1"/>
    <col min="13546" max="13582" width="2.5" style="1" customWidth="1"/>
    <col min="13583" max="13584" width="0.75" style="1" customWidth="1"/>
    <col min="13585" max="13585" width="5.625" style="1" customWidth="1"/>
    <col min="13586" max="13586" width="10.375" style="1" customWidth="1"/>
    <col min="13587" max="13587" width="12.75" style="1" bestFit="1" customWidth="1"/>
    <col min="13588" max="13588" width="3.5" style="1" bestFit="1" customWidth="1"/>
    <col min="13589" max="13623" width="2.5" style="1" customWidth="1"/>
    <col min="13624" max="13624" width="2.5" style="1"/>
    <col min="13625" max="13626" width="13.75" style="1" customWidth="1"/>
    <col min="13627" max="13663" width="2.5" style="1" customWidth="1"/>
    <col min="13664" max="13800" width="2.5" style="1"/>
    <col min="13801" max="13801" width="7.75" style="1" customWidth="1"/>
    <col min="13802" max="13838" width="2.5" style="1" customWidth="1"/>
    <col min="13839" max="13840" width="0.75" style="1" customWidth="1"/>
    <col min="13841" max="13841" width="5.625" style="1" customWidth="1"/>
    <col min="13842" max="13842" width="10.375" style="1" customWidth="1"/>
    <col min="13843" max="13843" width="12.75" style="1" bestFit="1" customWidth="1"/>
    <col min="13844" max="13844" width="3.5" style="1" bestFit="1" customWidth="1"/>
    <col min="13845" max="13879" width="2.5" style="1" customWidth="1"/>
    <col min="13880" max="13880" width="2.5" style="1"/>
    <col min="13881" max="13882" width="13.75" style="1" customWidth="1"/>
    <col min="13883" max="13919" width="2.5" style="1" customWidth="1"/>
    <col min="13920" max="14056" width="2.5" style="1"/>
    <col min="14057" max="14057" width="7.75" style="1" customWidth="1"/>
    <col min="14058" max="14094" width="2.5" style="1" customWidth="1"/>
    <col min="14095" max="14096" width="0.75" style="1" customWidth="1"/>
    <col min="14097" max="14097" width="5.625" style="1" customWidth="1"/>
    <col min="14098" max="14098" width="10.375" style="1" customWidth="1"/>
    <col min="14099" max="14099" width="12.75" style="1" bestFit="1" customWidth="1"/>
    <col min="14100" max="14100" width="3.5" style="1" bestFit="1" customWidth="1"/>
    <col min="14101" max="14135" width="2.5" style="1" customWidth="1"/>
    <col min="14136" max="14136" width="2.5" style="1"/>
    <col min="14137" max="14138" width="13.75" style="1" customWidth="1"/>
    <col min="14139" max="14175" width="2.5" style="1" customWidth="1"/>
    <col min="14176" max="14312" width="2.5" style="1"/>
    <col min="14313" max="14313" width="7.75" style="1" customWidth="1"/>
    <col min="14314" max="14350" width="2.5" style="1" customWidth="1"/>
    <col min="14351" max="14352" width="0.75" style="1" customWidth="1"/>
    <col min="14353" max="14353" width="5.625" style="1" customWidth="1"/>
    <col min="14354" max="14354" width="10.375" style="1" customWidth="1"/>
    <col min="14355" max="14355" width="12.75" style="1" bestFit="1" customWidth="1"/>
    <col min="14356" max="14356" width="3.5" style="1" bestFit="1" customWidth="1"/>
    <col min="14357" max="14391" width="2.5" style="1" customWidth="1"/>
    <col min="14392" max="14392" width="2.5" style="1"/>
    <col min="14393" max="14394" width="13.75" style="1" customWidth="1"/>
    <col min="14395" max="14431" width="2.5" style="1" customWidth="1"/>
    <col min="14432" max="14568" width="2.5" style="1"/>
    <col min="14569" max="14569" width="7.75" style="1" customWidth="1"/>
    <col min="14570" max="14606" width="2.5" style="1" customWidth="1"/>
    <col min="14607" max="14608" width="0.75" style="1" customWidth="1"/>
    <col min="14609" max="14609" width="5.625" style="1" customWidth="1"/>
    <col min="14610" max="14610" width="10.375" style="1" customWidth="1"/>
    <col min="14611" max="14611" width="12.75" style="1" bestFit="1" customWidth="1"/>
    <col min="14612" max="14612" width="3.5" style="1" bestFit="1" customWidth="1"/>
    <col min="14613" max="14647" width="2.5" style="1" customWidth="1"/>
    <col min="14648" max="14648" width="2.5" style="1"/>
    <col min="14649" max="14650" width="13.75" style="1" customWidth="1"/>
    <col min="14651" max="14687" width="2.5" style="1" customWidth="1"/>
    <col min="14688" max="14824" width="2.5" style="1"/>
    <col min="14825" max="14825" width="7.75" style="1" customWidth="1"/>
    <col min="14826" max="14862" width="2.5" style="1" customWidth="1"/>
    <col min="14863" max="14864" width="0.75" style="1" customWidth="1"/>
    <col min="14865" max="14865" width="5.625" style="1" customWidth="1"/>
    <col min="14866" max="14866" width="10.375" style="1" customWidth="1"/>
    <col min="14867" max="14867" width="12.75" style="1" bestFit="1" customWidth="1"/>
    <col min="14868" max="14868" width="3.5" style="1" bestFit="1" customWidth="1"/>
    <col min="14869" max="14903" width="2.5" style="1" customWidth="1"/>
    <col min="14904" max="14904" width="2.5" style="1"/>
    <col min="14905" max="14906" width="13.75" style="1" customWidth="1"/>
    <col min="14907" max="14943" width="2.5" style="1" customWidth="1"/>
    <col min="14944" max="15080" width="2.5" style="1"/>
    <col min="15081" max="15081" width="7.75" style="1" customWidth="1"/>
    <col min="15082" max="15118" width="2.5" style="1" customWidth="1"/>
    <col min="15119" max="15120" width="0.75" style="1" customWidth="1"/>
    <col min="15121" max="15121" width="5.625" style="1" customWidth="1"/>
    <col min="15122" max="15122" width="10.375" style="1" customWidth="1"/>
    <col min="15123" max="15123" width="12.75" style="1" bestFit="1" customWidth="1"/>
    <col min="15124" max="15124" width="3.5" style="1" bestFit="1" customWidth="1"/>
    <col min="15125" max="15159" width="2.5" style="1" customWidth="1"/>
    <col min="15160" max="15160" width="2.5" style="1"/>
    <col min="15161" max="15162" width="13.75" style="1" customWidth="1"/>
    <col min="15163" max="15199" width="2.5" style="1" customWidth="1"/>
    <col min="15200" max="15336" width="2.5" style="1"/>
    <col min="15337" max="15337" width="7.75" style="1" customWidth="1"/>
    <col min="15338" max="15374" width="2.5" style="1" customWidth="1"/>
    <col min="15375" max="15376" width="0.75" style="1" customWidth="1"/>
    <col min="15377" max="15377" width="5.625" style="1" customWidth="1"/>
    <col min="15378" max="15378" width="10.375" style="1" customWidth="1"/>
    <col min="15379" max="15379" width="12.75" style="1" bestFit="1" customWidth="1"/>
    <col min="15380" max="15380" width="3.5" style="1" bestFit="1" customWidth="1"/>
    <col min="15381" max="15415" width="2.5" style="1" customWidth="1"/>
    <col min="15416" max="15416" width="2.5" style="1"/>
    <col min="15417" max="15418" width="13.75" style="1" customWidth="1"/>
    <col min="15419" max="15455" width="2.5" style="1" customWidth="1"/>
    <col min="15456" max="15592" width="2.5" style="1"/>
    <col min="15593" max="15593" width="7.75" style="1" customWidth="1"/>
    <col min="15594" max="15630" width="2.5" style="1" customWidth="1"/>
    <col min="15631" max="15632" width="0.75" style="1" customWidth="1"/>
    <col min="15633" max="15633" width="5.625" style="1" customWidth="1"/>
    <col min="15634" max="15634" width="10.375" style="1" customWidth="1"/>
    <col min="15635" max="15635" width="12.75" style="1" bestFit="1" customWidth="1"/>
    <col min="15636" max="15636" width="3.5" style="1" bestFit="1" customWidth="1"/>
    <col min="15637" max="15671" width="2.5" style="1" customWidth="1"/>
    <col min="15672" max="15672" width="2.5" style="1"/>
    <col min="15673" max="15674" width="13.75" style="1" customWidth="1"/>
    <col min="15675" max="15711" width="2.5" style="1" customWidth="1"/>
    <col min="15712" max="15848" width="2.5" style="1"/>
    <col min="15849" max="15849" width="7.75" style="1" customWidth="1"/>
    <col min="15850" max="15886" width="2.5" style="1" customWidth="1"/>
    <col min="15887" max="15888" width="0.75" style="1" customWidth="1"/>
    <col min="15889" max="15889" width="5.625" style="1" customWidth="1"/>
    <col min="15890" max="15890" width="10.375" style="1" customWidth="1"/>
    <col min="15891" max="15891" width="12.75" style="1" bestFit="1" customWidth="1"/>
    <col min="15892" max="15892" width="3.5" style="1" bestFit="1" customWidth="1"/>
    <col min="15893" max="15927" width="2.5" style="1" customWidth="1"/>
    <col min="15928" max="15928" width="2.5" style="1"/>
    <col min="15929" max="15930" width="13.75" style="1" customWidth="1"/>
    <col min="15931" max="15967" width="2.5" style="1" customWidth="1"/>
    <col min="15968" max="16104" width="2.5" style="1"/>
    <col min="16105" max="16105" width="7.75" style="1" customWidth="1"/>
    <col min="16106" max="16142" width="2.5" style="1" customWidth="1"/>
    <col min="16143" max="16144" width="0.75" style="1" customWidth="1"/>
    <col min="16145" max="16145" width="5.625" style="1" customWidth="1"/>
    <col min="16146" max="16146" width="10.375" style="1" customWidth="1"/>
    <col min="16147" max="16147" width="12.75" style="1" bestFit="1" customWidth="1"/>
    <col min="16148" max="16148" width="3.5" style="1" bestFit="1" customWidth="1"/>
    <col min="16149" max="16183" width="2.5" style="1" customWidth="1"/>
    <col min="16184" max="16184" width="2.5" style="1"/>
    <col min="16185" max="16186" width="13.75" style="1" customWidth="1"/>
    <col min="16187" max="16223" width="2.5" style="1" customWidth="1"/>
    <col min="16224" max="16384" width="2.5" style="1"/>
  </cols>
  <sheetData>
    <row r="1" spans="2:38" ht="14.25" x14ac:dyDescent="0.15">
      <c r="B1" s="146" t="s">
        <v>67</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7" t="s">
        <v>108</v>
      </c>
      <c r="AJ1" s="147"/>
      <c r="AK1" s="147"/>
      <c r="AL1" s="147"/>
    </row>
    <row r="2" spans="2:38" ht="6" customHeight="1" x14ac:dyDescent="0.15"/>
    <row r="3" spans="2:38" ht="12" customHeight="1" x14ac:dyDescent="0.15">
      <c r="M3" s="148" t="s">
        <v>69</v>
      </c>
      <c r="N3" s="148"/>
      <c r="O3" s="148"/>
      <c r="P3" s="148"/>
      <c r="Q3" s="148"/>
      <c r="R3" s="148"/>
      <c r="S3" s="148"/>
      <c r="T3" s="148"/>
      <c r="U3" s="148"/>
      <c r="V3" s="148"/>
      <c r="W3" s="148"/>
      <c r="X3" s="148"/>
      <c r="Y3" s="148"/>
      <c r="Z3" s="148"/>
      <c r="AA3" s="148"/>
      <c r="AB3" s="148"/>
      <c r="AC3" s="148"/>
    </row>
    <row r="4" spans="2:38" ht="12" customHeight="1" x14ac:dyDescent="0.15">
      <c r="M4" s="148"/>
      <c r="N4" s="148"/>
      <c r="O4" s="148"/>
      <c r="P4" s="148"/>
      <c r="Q4" s="148"/>
      <c r="R4" s="148"/>
      <c r="S4" s="148"/>
      <c r="T4" s="148"/>
      <c r="U4" s="148"/>
      <c r="V4" s="148"/>
      <c r="W4" s="148"/>
      <c r="X4" s="148"/>
      <c r="Y4" s="148"/>
      <c r="Z4" s="148"/>
      <c r="AA4" s="148"/>
      <c r="AB4" s="148"/>
      <c r="AC4" s="148"/>
    </row>
    <row r="5" spans="2:38" ht="15" customHeight="1" x14ac:dyDescent="0.15">
      <c r="B5" s="4" t="s">
        <v>71</v>
      </c>
      <c r="M5" s="5"/>
      <c r="N5" s="5"/>
      <c r="O5" s="5"/>
      <c r="P5" s="5"/>
      <c r="Q5" s="5"/>
      <c r="R5" s="5"/>
      <c r="S5" s="5"/>
      <c r="T5" s="5"/>
      <c r="U5" s="5"/>
      <c r="V5" s="5"/>
      <c r="W5" s="5"/>
      <c r="X5" s="5"/>
      <c r="Y5" s="5"/>
      <c r="Z5" s="5"/>
      <c r="AA5" s="5"/>
    </row>
    <row r="6" spans="2:38" ht="6" customHeight="1" x14ac:dyDescent="0.15">
      <c r="M6" s="5"/>
      <c r="N6" s="5"/>
      <c r="O6" s="5"/>
      <c r="P6" s="5"/>
      <c r="Q6" s="5"/>
      <c r="R6" s="5"/>
      <c r="S6" s="5"/>
      <c r="T6" s="42"/>
      <c r="U6" s="42"/>
      <c r="V6" s="42"/>
      <c r="W6" s="42"/>
    </row>
    <row r="7" spans="2:38" ht="14.25" customHeight="1" x14ac:dyDescent="0.15">
      <c r="B7" s="6" t="s">
        <v>73</v>
      </c>
      <c r="G7" s="290">
        <f ca="1">A票・B票!G44</f>
        <v>0</v>
      </c>
      <c r="H7" s="290"/>
      <c r="I7" s="290"/>
      <c r="J7" s="290"/>
      <c r="K7" s="290"/>
      <c r="L7" s="290"/>
      <c r="M7" s="290"/>
      <c r="N7" s="290"/>
      <c r="O7" s="290"/>
      <c r="P7" s="290"/>
      <c r="Q7" s="290"/>
      <c r="R7" s="290"/>
      <c r="T7" s="42" t="s">
        <v>74</v>
      </c>
      <c r="U7" s="42"/>
      <c r="V7" s="42"/>
      <c r="W7" s="42"/>
    </row>
    <row r="8" spans="2:38" ht="14.25" customHeight="1" x14ac:dyDescent="0.15">
      <c r="B8" s="7"/>
      <c r="C8" s="7"/>
      <c r="D8" s="7"/>
      <c r="E8" s="7"/>
      <c r="F8" s="7"/>
      <c r="G8" s="291"/>
      <c r="H8" s="291"/>
      <c r="I8" s="291"/>
      <c r="J8" s="291"/>
      <c r="K8" s="291"/>
      <c r="L8" s="291"/>
      <c r="M8" s="291"/>
      <c r="N8" s="291"/>
      <c r="O8" s="291"/>
      <c r="P8" s="291"/>
      <c r="Q8" s="291"/>
      <c r="R8" s="291"/>
    </row>
    <row r="9" spans="2:38" ht="14.25" customHeight="1" x14ac:dyDescent="0.15">
      <c r="B9" s="6" t="s">
        <v>76</v>
      </c>
      <c r="G9" s="151" t="str">
        <f>A票・B票!G46</f>
        <v>#発注番号#</v>
      </c>
      <c r="H9" s="151"/>
      <c r="I9" s="151"/>
      <c r="J9" s="151"/>
      <c r="K9" s="151"/>
      <c r="L9" s="151"/>
      <c r="M9" s="151"/>
      <c r="N9" s="151"/>
      <c r="O9" s="151"/>
      <c r="P9" s="151"/>
      <c r="Q9" s="151"/>
      <c r="R9" s="151"/>
    </row>
    <row r="10" spans="2:38" ht="14.25" customHeight="1" x14ac:dyDescent="0.15">
      <c r="B10" s="7"/>
      <c r="C10" s="7"/>
      <c r="D10" s="7"/>
      <c r="E10" s="7"/>
      <c r="F10" s="7"/>
      <c r="G10" s="152"/>
      <c r="H10" s="152"/>
      <c r="I10" s="152"/>
      <c r="J10" s="152"/>
      <c r="K10" s="152"/>
      <c r="L10" s="152"/>
      <c r="M10" s="152"/>
      <c r="N10" s="152"/>
      <c r="O10" s="152"/>
      <c r="P10" s="152"/>
      <c r="Q10" s="152"/>
      <c r="R10" s="152"/>
    </row>
    <row r="11" spans="2:38" ht="14.25" customHeight="1" x14ac:dyDescent="0.15">
      <c r="B11" s="6" t="s">
        <v>77</v>
      </c>
      <c r="G11" s="151" t="str">
        <f>A票・B票!G48</f>
        <v>#受注担当部門名#</v>
      </c>
      <c r="H11" s="151"/>
      <c r="I11" s="151"/>
      <c r="J11" s="151"/>
      <c r="K11" s="151"/>
      <c r="L11" s="151"/>
      <c r="M11" s="151"/>
      <c r="N11" s="151"/>
      <c r="O11" s="151"/>
      <c r="P11" s="151"/>
      <c r="Q11" s="151"/>
      <c r="R11" s="151"/>
      <c r="AK11" s="1" t="s">
        <v>78</v>
      </c>
    </row>
    <row r="12" spans="2:38" ht="14.25" customHeight="1" x14ac:dyDescent="0.15">
      <c r="B12" s="7"/>
      <c r="C12" s="7"/>
      <c r="D12" s="7"/>
      <c r="E12" s="7"/>
      <c r="F12" s="7"/>
      <c r="G12" s="152"/>
      <c r="H12" s="152"/>
      <c r="I12" s="152"/>
      <c r="J12" s="152"/>
      <c r="K12" s="152"/>
      <c r="L12" s="152"/>
      <c r="M12" s="152"/>
      <c r="N12" s="152"/>
      <c r="O12" s="152"/>
      <c r="P12" s="152"/>
      <c r="Q12" s="152"/>
      <c r="R12" s="152"/>
      <c r="T12" s="8"/>
      <c r="U12" s="8"/>
      <c r="V12" s="8"/>
      <c r="W12" s="8"/>
      <c r="X12" s="8"/>
      <c r="Y12" s="8"/>
      <c r="Z12" s="8"/>
      <c r="AA12" s="8"/>
      <c r="AB12" s="8"/>
      <c r="AC12" s="8"/>
      <c r="AD12" s="8"/>
      <c r="AE12" s="8"/>
      <c r="AF12" s="8"/>
      <c r="AG12" s="8"/>
      <c r="AH12" s="8"/>
      <c r="AI12" s="8"/>
      <c r="AJ12" s="8"/>
      <c r="AK12" s="8"/>
      <c r="AL12" s="8"/>
    </row>
    <row r="13" spans="2:38" ht="6" customHeight="1" x14ac:dyDescent="0.15"/>
    <row r="14" spans="2:38" ht="13.5" customHeight="1" x14ac:dyDescent="0.15">
      <c r="B14" s="130" t="s">
        <v>79</v>
      </c>
      <c r="C14" s="131"/>
      <c r="D14" s="132" t="str">
        <f>A票・B票!D51</f>
        <v>#受注番号#</v>
      </c>
      <c r="E14" s="133"/>
      <c r="F14" s="133"/>
      <c r="G14" s="133"/>
      <c r="H14" s="133"/>
      <c r="I14" s="133"/>
      <c r="J14" s="134"/>
      <c r="K14" s="130" t="s">
        <v>80</v>
      </c>
      <c r="L14" s="131"/>
      <c r="M14" s="138" t="str">
        <f>A票・B票!M51</f>
        <v>#商品名##規格#</v>
      </c>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40"/>
    </row>
    <row r="15" spans="2:38" ht="13.5" customHeight="1" x14ac:dyDescent="0.15">
      <c r="B15" s="144" t="s">
        <v>81</v>
      </c>
      <c r="C15" s="145"/>
      <c r="D15" s="135"/>
      <c r="E15" s="136"/>
      <c r="F15" s="136"/>
      <c r="G15" s="136"/>
      <c r="H15" s="136"/>
      <c r="I15" s="136"/>
      <c r="J15" s="137"/>
      <c r="K15" s="144" t="s">
        <v>82</v>
      </c>
      <c r="L15" s="145"/>
      <c r="M15" s="141"/>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38" ht="13.5" customHeight="1" x14ac:dyDescent="0.15">
      <c r="B16" s="130" t="s">
        <v>83</v>
      </c>
      <c r="C16" s="178"/>
      <c r="D16" s="178"/>
      <c r="E16" s="131"/>
      <c r="F16" s="251">
        <f ca="1">A票・B票!F53</f>
        <v>0</v>
      </c>
      <c r="G16" s="252"/>
      <c r="H16" s="252"/>
      <c r="I16" s="252"/>
      <c r="J16" s="252"/>
      <c r="K16" s="252"/>
      <c r="L16" s="253"/>
      <c r="M16" s="130" t="s">
        <v>84</v>
      </c>
      <c r="N16" s="131"/>
      <c r="O16" s="167">
        <f>A票・B票!O53</f>
        <v>0</v>
      </c>
      <c r="P16" s="168"/>
      <c r="Q16" s="168"/>
      <c r="R16" s="168"/>
      <c r="S16" s="168"/>
      <c r="T16" s="168"/>
      <c r="U16" s="169"/>
      <c r="V16" s="179" t="s">
        <v>85</v>
      </c>
      <c r="W16" s="173" t="s">
        <v>86</v>
      </c>
      <c r="X16" s="167" t="str">
        <f>A票・B票!X53</f>
        <v>#工期開始日#</v>
      </c>
      <c r="Y16" s="168"/>
      <c r="Z16" s="168"/>
      <c r="AA16" s="168"/>
      <c r="AB16" s="168"/>
      <c r="AC16" s="168"/>
      <c r="AD16" s="169"/>
      <c r="AE16" s="173" t="s">
        <v>87</v>
      </c>
      <c r="AF16" s="167" t="str">
        <f>A票・B票!AF53</f>
        <v>#工期終了日#</v>
      </c>
      <c r="AG16" s="168"/>
      <c r="AH16" s="168"/>
      <c r="AI16" s="168"/>
      <c r="AJ16" s="168"/>
      <c r="AK16" s="168"/>
      <c r="AL16" s="169"/>
    </row>
    <row r="17" spans="2:38" ht="13.5" customHeight="1" x14ac:dyDescent="0.15">
      <c r="B17" s="175" t="s">
        <v>88</v>
      </c>
      <c r="C17" s="176"/>
      <c r="D17" s="176"/>
      <c r="E17" s="177"/>
      <c r="F17" s="254"/>
      <c r="G17" s="255"/>
      <c r="H17" s="255"/>
      <c r="I17" s="255"/>
      <c r="J17" s="255"/>
      <c r="K17" s="255"/>
      <c r="L17" s="256"/>
      <c r="M17" s="144" t="s">
        <v>89</v>
      </c>
      <c r="N17" s="145"/>
      <c r="O17" s="170"/>
      <c r="P17" s="171"/>
      <c r="Q17" s="171"/>
      <c r="R17" s="171"/>
      <c r="S17" s="171"/>
      <c r="T17" s="171"/>
      <c r="U17" s="172"/>
      <c r="V17" s="180"/>
      <c r="W17" s="174"/>
      <c r="X17" s="170"/>
      <c r="Y17" s="171"/>
      <c r="Z17" s="171"/>
      <c r="AA17" s="171"/>
      <c r="AB17" s="171"/>
      <c r="AC17" s="171"/>
      <c r="AD17" s="172"/>
      <c r="AE17" s="174"/>
      <c r="AF17" s="170"/>
      <c r="AG17" s="171"/>
      <c r="AH17" s="171"/>
      <c r="AI17" s="171"/>
      <c r="AJ17" s="171"/>
      <c r="AK17" s="171"/>
      <c r="AL17" s="172"/>
    </row>
    <row r="18" spans="2:38" ht="6" customHeight="1" x14ac:dyDescent="0.15">
      <c r="B18" s="9"/>
      <c r="C18" s="9"/>
      <c r="D18" s="10"/>
      <c r="E18" s="10"/>
      <c r="F18" s="10"/>
      <c r="G18" s="10"/>
      <c r="H18" s="10"/>
      <c r="I18" s="10"/>
      <c r="J18" s="10"/>
      <c r="K18" s="11"/>
      <c r="L18" s="9"/>
      <c r="M18" s="10"/>
      <c r="N18" s="10"/>
      <c r="O18" s="10"/>
      <c r="P18" s="10"/>
      <c r="Q18" s="10"/>
      <c r="R18" s="10"/>
      <c r="S18" s="10"/>
      <c r="T18" s="9"/>
      <c r="U18" s="10"/>
      <c r="V18" s="10"/>
      <c r="W18" s="10"/>
      <c r="X18" s="10"/>
      <c r="Y18" s="10"/>
      <c r="Z18" s="10"/>
      <c r="AA18" s="10"/>
    </row>
    <row r="19" spans="2:38" ht="13.5" customHeight="1" x14ac:dyDescent="0.15">
      <c r="B19" s="153" t="s">
        <v>34</v>
      </c>
      <c r="C19" s="154"/>
      <c r="D19" s="155" t="s">
        <v>90</v>
      </c>
      <c r="E19" s="156"/>
      <c r="F19" s="156"/>
      <c r="G19" s="156"/>
      <c r="H19" s="156"/>
      <c r="I19" s="156"/>
      <c r="J19" s="156"/>
      <c r="K19" s="156"/>
      <c r="L19" s="156"/>
      <c r="M19" s="157"/>
      <c r="N19" s="158" t="s">
        <v>91</v>
      </c>
      <c r="O19" s="159"/>
      <c r="P19" s="159"/>
      <c r="Q19" s="159"/>
      <c r="R19" s="160"/>
      <c r="S19" s="155" t="s">
        <v>92</v>
      </c>
      <c r="T19" s="156"/>
      <c r="U19" s="156"/>
      <c r="V19" s="156"/>
      <c r="W19" s="156"/>
      <c r="X19" s="156"/>
      <c r="Y19" s="156"/>
      <c r="Z19" s="156"/>
      <c r="AB19" s="161" t="s">
        <v>93</v>
      </c>
      <c r="AC19" s="162"/>
      <c r="AD19" s="162"/>
      <c r="AE19" s="162"/>
      <c r="AF19" s="162"/>
      <c r="AG19" s="163"/>
      <c r="AH19" s="164">
        <f ca="1">A票・B票!AH19</f>
        <v>0</v>
      </c>
      <c r="AI19" s="165"/>
      <c r="AJ19" s="165"/>
      <c r="AK19" s="165"/>
      <c r="AL19" s="166"/>
    </row>
    <row r="20" spans="2:38" ht="13.5" customHeight="1" x14ac:dyDescent="0.15">
      <c r="B20" s="184" t="str">
        <f ca="1">A票・B票!B20</f>
        <v/>
      </c>
      <c r="C20" s="185"/>
      <c r="D20" s="188" t="str">
        <f ca="1">A票・B票!D20</f>
        <v/>
      </c>
      <c r="E20" s="189"/>
      <c r="F20" s="189"/>
      <c r="G20" s="189"/>
      <c r="H20" s="189"/>
      <c r="I20" s="189"/>
      <c r="J20" s="189"/>
      <c r="K20" s="189"/>
      <c r="L20" s="189"/>
      <c r="M20" s="190"/>
      <c r="N20" s="191"/>
      <c r="O20" s="192"/>
      <c r="P20" s="192"/>
      <c r="Q20" s="192"/>
      <c r="R20" s="193"/>
      <c r="S20" s="188" t="str">
        <f ca="1">A票・B票!S20</f>
        <v/>
      </c>
      <c r="T20" s="189"/>
      <c r="U20" s="189"/>
      <c r="V20" s="189"/>
      <c r="W20" s="189"/>
      <c r="X20" s="189"/>
      <c r="Y20" s="189"/>
      <c r="Z20" s="189"/>
      <c r="AB20" s="203" t="s">
        <v>94</v>
      </c>
      <c r="AC20" s="204"/>
      <c r="AD20" s="204"/>
      <c r="AE20" s="204"/>
      <c r="AF20" s="204"/>
      <c r="AG20" s="205"/>
      <c r="AH20" s="206">
        <f ca="1">A票・B票!AH20</f>
        <v>0</v>
      </c>
      <c r="AI20" s="207"/>
      <c r="AJ20" s="207"/>
      <c r="AK20" s="207"/>
      <c r="AL20" s="208"/>
    </row>
    <row r="21" spans="2:38" ht="13.5" customHeight="1" x14ac:dyDescent="0.15">
      <c r="B21" s="186"/>
      <c r="C21" s="187"/>
      <c r="D21" s="197" t="str">
        <f ca="1">A票・B票!D21</f>
        <v/>
      </c>
      <c r="E21" s="198"/>
      <c r="F21" s="198"/>
      <c r="G21" s="198"/>
      <c r="H21" s="198"/>
      <c r="I21" s="198"/>
      <c r="J21" s="198"/>
      <c r="K21" s="198"/>
      <c r="L21" s="198"/>
      <c r="M21" s="199"/>
      <c r="N21" s="200" t="str">
        <f ca="1">A票・B票!N21</f>
        <v/>
      </c>
      <c r="O21" s="201"/>
      <c r="P21" s="201"/>
      <c r="Q21" s="201"/>
      <c r="R21" s="202"/>
      <c r="S21" s="197" t="str">
        <f ca="1">A票・B票!S21</f>
        <v/>
      </c>
      <c r="T21" s="198"/>
      <c r="U21" s="198"/>
      <c r="V21" s="198"/>
      <c r="W21" s="198"/>
      <c r="X21" s="198"/>
      <c r="Y21" s="198"/>
      <c r="Z21" s="198"/>
      <c r="AB21" s="209" t="s">
        <v>95</v>
      </c>
      <c r="AC21" s="210"/>
      <c r="AD21" s="210"/>
      <c r="AE21" s="210"/>
      <c r="AF21" s="210"/>
      <c r="AG21" s="211"/>
      <c r="AH21" s="181">
        <f ca="1">A票・B票!AH21</f>
        <v>0</v>
      </c>
      <c r="AI21" s="182"/>
      <c r="AJ21" s="182"/>
      <c r="AK21" s="182"/>
      <c r="AL21" s="183"/>
    </row>
    <row r="22" spans="2:38" ht="13.5" customHeight="1" x14ac:dyDescent="0.15">
      <c r="B22" s="184" t="str">
        <f ca="1">A票・B票!B22</f>
        <v/>
      </c>
      <c r="C22" s="185"/>
      <c r="D22" s="188" t="str">
        <f ca="1">A票・B票!D22</f>
        <v/>
      </c>
      <c r="E22" s="189"/>
      <c r="F22" s="189"/>
      <c r="G22" s="189"/>
      <c r="H22" s="189"/>
      <c r="I22" s="189"/>
      <c r="J22" s="189"/>
      <c r="K22" s="189"/>
      <c r="L22" s="189"/>
      <c r="M22" s="190"/>
      <c r="N22" s="191"/>
      <c r="O22" s="192"/>
      <c r="P22" s="192"/>
      <c r="Q22" s="192"/>
      <c r="R22" s="193"/>
      <c r="S22" s="188" t="str">
        <f ca="1">A票・B票!S22</f>
        <v/>
      </c>
      <c r="T22" s="189"/>
      <c r="U22" s="189"/>
      <c r="V22" s="189"/>
      <c r="W22" s="189"/>
      <c r="X22" s="189"/>
      <c r="Y22" s="189"/>
      <c r="Z22" s="189"/>
      <c r="AB22" s="194" t="s">
        <v>96</v>
      </c>
      <c r="AC22" s="195"/>
      <c r="AD22" s="195"/>
      <c r="AE22" s="195"/>
      <c r="AF22" s="195"/>
      <c r="AG22" s="196"/>
      <c r="AH22" s="212" t="str">
        <f ca="1">A票・B票!AH22</f>
        <v/>
      </c>
      <c r="AI22" s="213"/>
      <c r="AJ22" s="213"/>
      <c r="AK22" s="213"/>
      <c r="AL22" s="214"/>
    </row>
    <row r="23" spans="2:38" ht="13.5" customHeight="1" x14ac:dyDescent="0.15">
      <c r="B23" s="186"/>
      <c r="C23" s="187"/>
      <c r="D23" s="197" t="str">
        <f ca="1">A票・B票!D23</f>
        <v/>
      </c>
      <c r="E23" s="198"/>
      <c r="F23" s="198"/>
      <c r="G23" s="198"/>
      <c r="H23" s="198"/>
      <c r="I23" s="198"/>
      <c r="J23" s="198"/>
      <c r="K23" s="198"/>
      <c r="L23" s="198"/>
      <c r="M23" s="199"/>
      <c r="N23" s="200" t="str">
        <f ca="1">A票・B票!N23</f>
        <v/>
      </c>
      <c r="O23" s="201"/>
      <c r="P23" s="201"/>
      <c r="Q23" s="201"/>
      <c r="R23" s="202"/>
      <c r="S23" s="197" t="str">
        <f ca="1">A票・B票!S23</f>
        <v/>
      </c>
      <c r="T23" s="198"/>
      <c r="U23" s="198"/>
      <c r="V23" s="198"/>
      <c r="W23" s="198"/>
      <c r="X23" s="198"/>
      <c r="Y23" s="198"/>
      <c r="Z23" s="198"/>
      <c r="AB23" s="278"/>
      <c r="AC23" s="279"/>
      <c r="AD23" s="279"/>
      <c r="AE23" s="279"/>
      <c r="AF23" s="279"/>
      <c r="AG23" s="280"/>
      <c r="AH23" s="164"/>
      <c r="AI23" s="165"/>
      <c r="AJ23" s="165"/>
      <c r="AK23" s="165"/>
      <c r="AL23" s="166"/>
    </row>
    <row r="24" spans="2:38" ht="13.5" customHeight="1" x14ac:dyDescent="0.15">
      <c r="B24" s="184" t="str">
        <f ca="1">A票・B票!B24</f>
        <v/>
      </c>
      <c r="C24" s="185"/>
      <c r="D24" s="188" t="str">
        <f ca="1">A票・B票!D24</f>
        <v/>
      </c>
      <c r="E24" s="189"/>
      <c r="F24" s="189"/>
      <c r="G24" s="189"/>
      <c r="H24" s="189"/>
      <c r="I24" s="189"/>
      <c r="J24" s="189"/>
      <c r="K24" s="189"/>
      <c r="L24" s="189"/>
      <c r="M24" s="190"/>
      <c r="N24" s="191"/>
      <c r="O24" s="192"/>
      <c r="P24" s="192"/>
      <c r="Q24" s="192"/>
      <c r="R24" s="193"/>
      <c r="S24" s="188" t="str">
        <f ca="1">A票・B票!S24</f>
        <v/>
      </c>
      <c r="T24" s="189"/>
      <c r="U24" s="189"/>
      <c r="V24" s="189"/>
      <c r="W24" s="189"/>
      <c r="X24" s="189"/>
      <c r="Y24" s="189"/>
      <c r="Z24" s="189"/>
      <c r="AB24" s="272"/>
      <c r="AC24" s="273"/>
      <c r="AD24" s="273"/>
      <c r="AE24" s="273"/>
      <c r="AF24" s="273"/>
      <c r="AG24" s="274"/>
      <c r="AH24" s="275"/>
      <c r="AI24" s="276"/>
      <c r="AJ24" s="276"/>
      <c r="AK24" s="276"/>
      <c r="AL24" s="277"/>
    </row>
    <row r="25" spans="2:38" ht="13.5" customHeight="1" thickBot="1" x14ac:dyDescent="0.2">
      <c r="B25" s="186"/>
      <c r="C25" s="187"/>
      <c r="D25" s="197" t="str">
        <f ca="1">A票・B票!D25</f>
        <v/>
      </c>
      <c r="E25" s="198"/>
      <c r="F25" s="198"/>
      <c r="G25" s="198"/>
      <c r="H25" s="198"/>
      <c r="I25" s="198"/>
      <c r="J25" s="198"/>
      <c r="K25" s="198"/>
      <c r="L25" s="198"/>
      <c r="M25" s="199"/>
      <c r="N25" s="200" t="str">
        <f ca="1">A票・B票!N25</f>
        <v/>
      </c>
      <c r="O25" s="201"/>
      <c r="P25" s="201"/>
      <c r="Q25" s="201"/>
      <c r="R25" s="202"/>
      <c r="S25" s="197" t="str">
        <f ca="1">A票・B票!S25</f>
        <v/>
      </c>
      <c r="T25" s="198"/>
      <c r="U25" s="198"/>
      <c r="V25" s="198"/>
      <c r="W25" s="198"/>
      <c r="X25" s="198"/>
      <c r="Y25" s="198"/>
      <c r="Z25" s="198"/>
      <c r="AB25" s="218" t="s">
        <v>97</v>
      </c>
      <c r="AC25" s="219"/>
      <c r="AD25" s="219"/>
      <c r="AE25" s="219"/>
      <c r="AF25" s="219"/>
      <c r="AG25" s="220"/>
      <c r="AH25" s="221">
        <f ca="1">A票・B票!AH25</f>
        <v>0</v>
      </c>
      <c r="AI25" s="222"/>
      <c r="AJ25" s="222"/>
      <c r="AK25" s="222"/>
      <c r="AL25" s="223"/>
    </row>
    <row r="26" spans="2:38" ht="13.5" customHeight="1" x14ac:dyDescent="0.15">
      <c r="B26" s="184" t="str">
        <f ca="1">A票・B票!B26</f>
        <v/>
      </c>
      <c r="C26" s="185"/>
      <c r="D26" s="188" t="str">
        <f ca="1">A票・B票!D26</f>
        <v/>
      </c>
      <c r="E26" s="189"/>
      <c r="F26" s="189"/>
      <c r="G26" s="189"/>
      <c r="H26" s="189"/>
      <c r="I26" s="189"/>
      <c r="J26" s="189"/>
      <c r="K26" s="189"/>
      <c r="L26" s="189"/>
      <c r="M26" s="190"/>
      <c r="N26" s="191"/>
      <c r="O26" s="192"/>
      <c r="P26" s="192"/>
      <c r="Q26" s="192"/>
      <c r="R26" s="193"/>
      <c r="S26" s="188" t="str">
        <f ca="1">A票・B票!S26</f>
        <v/>
      </c>
      <c r="T26" s="189"/>
      <c r="U26" s="189"/>
      <c r="V26" s="189"/>
      <c r="W26" s="189"/>
      <c r="X26" s="189"/>
      <c r="Y26" s="189"/>
      <c r="Z26" s="189"/>
      <c r="AB26" s="224" t="s">
        <v>98</v>
      </c>
      <c r="AC26" s="225"/>
      <c r="AD26" s="225"/>
      <c r="AE26" s="225"/>
      <c r="AF26" s="225"/>
      <c r="AG26" s="226"/>
      <c r="AH26" s="227">
        <f ca="1">A票・B票!AH26</f>
        <v>0</v>
      </c>
      <c r="AI26" s="228"/>
      <c r="AJ26" s="228"/>
      <c r="AK26" s="228"/>
      <c r="AL26" s="229"/>
    </row>
    <row r="27" spans="2:38" ht="13.5" customHeight="1" x14ac:dyDescent="0.15">
      <c r="B27" s="186"/>
      <c r="C27" s="187"/>
      <c r="D27" s="197" t="str">
        <f ca="1">A票・B票!D27</f>
        <v/>
      </c>
      <c r="E27" s="198"/>
      <c r="F27" s="198"/>
      <c r="G27" s="198"/>
      <c r="H27" s="198"/>
      <c r="I27" s="198"/>
      <c r="J27" s="198"/>
      <c r="K27" s="198"/>
      <c r="L27" s="198"/>
      <c r="M27" s="199"/>
      <c r="N27" s="200" t="str">
        <f ca="1">A票・B票!N27</f>
        <v/>
      </c>
      <c r="O27" s="201"/>
      <c r="P27" s="201"/>
      <c r="Q27" s="201"/>
      <c r="R27" s="202"/>
      <c r="S27" s="197" t="str">
        <f ca="1">A票・B票!S27</f>
        <v/>
      </c>
      <c r="T27" s="198"/>
      <c r="U27" s="198"/>
      <c r="V27" s="198"/>
      <c r="W27" s="198"/>
      <c r="X27" s="198"/>
      <c r="Y27" s="198"/>
      <c r="Z27" s="198"/>
      <c r="AB27" s="230" t="s">
        <v>94</v>
      </c>
      <c r="AC27" s="204"/>
      <c r="AD27" s="204"/>
      <c r="AE27" s="204"/>
      <c r="AF27" s="204"/>
      <c r="AG27" s="205"/>
      <c r="AH27" s="206">
        <f ca="1">A票・B票!AH27</f>
        <v>0</v>
      </c>
      <c r="AI27" s="207"/>
      <c r="AJ27" s="207"/>
      <c r="AK27" s="207"/>
      <c r="AL27" s="231"/>
    </row>
    <row r="28" spans="2:38" ht="13.5" customHeight="1" thickBot="1" x14ac:dyDescent="0.2">
      <c r="B28" s="184" t="str">
        <f ca="1">A票・B票!B28</f>
        <v/>
      </c>
      <c r="C28" s="185"/>
      <c r="D28" s="188" t="str">
        <f ca="1">A票・B票!D28</f>
        <v/>
      </c>
      <c r="E28" s="189"/>
      <c r="F28" s="189"/>
      <c r="G28" s="189"/>
      <c r="H28" s="189"/>
      <c r="I28" s="189"/>
      <c r="J28" s="189"/>
      <c r="K28" s="189"/>
      <c r="L28" s="189"/>
      <c r="M28" s="190"/>
      <c r="N28" s="191"/>
      <c r="O28" s="192"/>
      <c r="P28" s="192"/>
      <c r="Q28" s="192"/>
      <c r="R28" s="193"/>
      <c r="S28" s="188" t="str">
        <f ca="1">A票・B票!S28</f>
        <v/>
      </c>
      <c r="T28" s="189"/>
      <c r="U28" s="189"/>
      <c r="V28" s="189"/>
      <c r="W28" s="189"/>
      <c r="X28" s="189"/>
      <c r="Y28" s="189"/>
      <c r="Z28" s="189"/>
      <c r="AB28" s="233" t="s">
        <v>95</v>
      </c>
      <c r="AC28" s="234"/>
      <c r="AD28" s="234"/>
      <c r="AE28" s="234"/>
      <c r="AF28" s="234"/>
      <c r="AG28" s="235"/>
      <c r="AH28" s="236">
        <f ca="1">A票・B票!AH28</f>
        <v>0</v>
      </c>
      <c r="AI28" s="237"/>
      <c r="AJ28" s="237"/>
      <c r="AK28" s="237"/>
      <c r="AL28" s="238"/>
    </row>
    <row r="29" spans="2:38" ht="13.5" customHeight="1" x14ac:dyDescent="0.15">
      <c r="B29" s="186"/>
      <c r="C29" s="187"/>
      <c r="D29" s="197" t="str">
        <f ca="1">A票・B票!D29</f>
        <v/>
      </c>
      <c r="E29" s="198"/>
      <c r="F29" s="198"/>
      <c r="G29" s="198"/>
      <c r="H29" s="198"/>
      <c r="I29" s="198"/>
      <c r="J29" s="198"/>
      <c r="K29" s="198"/>
      <c r="L29" s="198"/>
      <c r="M29" s="199"/>
      <c r="N29" s="200" t="str">
        <f ca="1">A票・B票!N29</f>
        <v/>
      </c>
      <c r="O29" s="201"/>
      <c r="P29" s="201"/>
      <c r="Q29" s="201"/>
      <c r="R29" s="202"/>
      <c r="S29" s="197" t="str">
        <f ca="1">A票・B票!S29</f>
        <v/>
      </c>
      <c r="T29" s="198"/>
      <c r="U29" s="198"/>
      <c r="V29" s="198"/>
      <c r="W29" s="198"/>
      <c r="X29" s="198"/>
      <c r="Y29" s="198"/>
      <c r="Z29" s="198"/>
      <c r="AB29" s="215"/>
      <c r="AC29" s="216"/>
      <c r="AD29" s="216"/>
      <c r="AE29" s="216"/>
      <c r="AF29" s="216"/>
      <c r="AG29" s="217"/>
      <c r="AH29" s="281"/>
      <c r="AI29" s="282"/>
      <c r="AJ29" s="282"/>
      <c r="AK29" s="282"/>
      <c r="AL29" s="283"/>
    </row>
    <row r="30" spans="2:38" ht="13.5" customHeight="1" x14ac:dyDescent="0.15">
      <c r="B30" s="184" t="str">
        <f ca="1">A票・B票!B30</f>
        <v/>
      </c>
      <c r="C30" s="185"/>
      <c r="D30" s="188" t="str">
        <f ca="1">A票・B票!D30</f>
        <v/>
      </c>
      <c r="E30" s="189"/>
      <c r="F30" s="189"/>
      <c r="G30" s="189"/>
      <c r="H30" s="189"/>
      <c r="I30" s="189"/>
      <c r="J30" s="189"/>
      <c r="K30" s="189"/>
      <c r="L30" s="189"/>
      <c r="M30" s="190"/>
      <c r="N30" s="191"/>
      <c r="O30" s="192"/>
      <c r="P30" s="192"/>
      <c r="Q30" s="192"/>
      <c r="R30" s="193"/>
      <c r="S30" s="188" t="str">
        <f ca="1">A票・B票!S30</f>
        <v/>
      </c>
      <c r="T30" s="189"/>
      <c r="U30" s="189"/>
      <c r="V30" s="189"/>
      <c r="W30" s="189"/>
      <c r="X30" s="189"/>
      <c r="Y30" s="189"/>
      <c r="Z30" s="189"/>
      <c r="AB30" s="30"/>
      <c r="AH30" s="31"/>
      <c r="AL30" s="12"/>
    </row>
    <row r="31" spans="2:38" ht="13.5" customHeight="1" x14ac:dyDescent="0.15">
      <c r="B31" s="186"/>
      <c r="C31" s="187"/>
      <c r="D31" s="197" t="str">
        <f ca="1">A票・B票!D31</f>
        <v/>
      </c>
      <c r="E31" s="198"/>
      <c r="F31" s="198"/>
      <c r="G31" s="198"/>
      <c r="H31" s="198"/>
      <c r="I31" s="198"/>
      <c r="J31" s="198"/>
      <c r="K31" s="198"/>
      <c r="L31" s="198"/>
      <c r="M31" s="199"/>
      <c r="N31" s="200" t="str">
        <f ca="1">A票・B票!N31</f>
        <v/>
      </c>
      <c r="O31" s="201"/>
      <c r="P31" s="201"/>
      <c r="Q31" s="201"/>
      <c r="R31" s="202"/>
      <c r="S31" s="197" t="str">
        <f ca="1">A票・B票!S31</f>
        <v/>
      </c>
      <c r="T31" s="198"/>
      <c r="U31" s="198"/>
      <c r="V31" s="198"/>
      <c r="W31" s="198"/>
      <c r="X31" s="198"/>
      <c r="Y31" s="198"/>
      <c r="Z31" s="198"/>
      <c r="AB31" s="266" t="s">
        <v>99</v>
      </c>
      <c r="AC31" s="267"/>
      <c r="AD31" s="267"/>
      <c r="AE31" s="267"/>
      <c r="AF31" s="267"/>
      <c r="AG31" s="268"/>
      <c r="AH31" s="269">
        <f ca="1">A票・B票!AH31</f>
        <v>0</v>
      </c>
      <c r="AI31" s="270"/>
      <c r="AJ31" s="270"/>
      <c r="AK31" s="270"/>
      <c r="AL31" s="271"/>
    </row>
    <row r="32" spans="2:38" ht="6" customHeight="1" x14ac:dyDescent="0.15"/>
    <row r="33" spans="1:40" ht="13.5" customHeight="1" x14ac:dyDescent="0.15">
      <c r="A33" s="1"/>
      <c r="B33" s="129"/>
      <c r="C33" s="129"/>
      <c r="D33" s="129"/>
      <c r="E33" s="129"/>
      <c r="F33" s="129"/>
      <c r="G33" s="129"/>
      <c r="H33" s="129"/>
      <c r="I33" s="129"/>
      <c r="J33" s="129"/>
      <c r="K33" s="129"/>
      <c r="L33" s="129"/>
      <c r="M33" s="129"/>
      <c r="N33" s="129"/>
      <c r="P33" s="263" t="s">
        <v>106</v>
      </c>
      <c r="Q33" s="264"/>
      <c r="R33" s="264"/>
      <c r="S33" s="264"/>
      <c r="T33" s="264"/>
      <c r="U33" s="265"/>
      <c r="V33" s="239" t="s">
        <v>107</v>
      </c>
      <c r="W33" s="242"/>
      <c r="X33" s="243"/>
      <c r="Y33" s="244"/>
      <c r="Z33" s="12"/>
      <c r="AA33" s="239" t="s">
        <v>109</v>
      </c>
      <c r="AB33" s="242"/>
      <c r="AC33" s="243"/>
      <c r="AD33" s="244"/>
      <c r="AE33" s="239" t="s">
        <v>110</v>
      </c>
      <c r="AF33" s="242"/>
      <c r="AG33" s="243"/>
      <c r="AH33" s="244"/>
      <c r="AI33" s="239" t="s">
        <v>111</v>
      </c>
      <c r="AJ33" s="242"/>
      <c r="AK33" s="243"/>
      <c r="AL33" s="244"/>
    </row>
    <row r="34" spans="1:40" x14ac:dyDescent="0.15">
      <c r="A34" s="1"/>
      <c r="B34" s="129"/>
      <c r="C34" s="129"/>
      <c r="D34" s="129"/>
      <c r="E34" s="129"/>
      <c r="F34" s="129"/>
      <c r="G34" s="129"/>
      <c r="H34" s="129"/>
      <c r="I34" s="129"/>
      <c r="J34" s="129"/>
      <c r="K34" s="129"/>
      <c r="L34" s="129"/>
      <c r="M34" s="129"/>
      <c r="N34" s="129"/>
      <c r="P34" s="257"/>
      <c r="Q34" s="258"/>
      <c r="R34" s="258"/>
      <c r="S34" s="258"/>
      <c r="T34" s="258"/>
      <c r="U34" s="259"/>
      <c r="V34" s="240"/>
      <c r="W34" s="245"/>
      <c r="X34" s="246"/>
      <c r="Y34" s="247"/>
      <c r="Z34" s="12"/>
      <c r="AA34" s="240"/>
      <c r="AB34" s="245"/>
      <c r="AC34" s="246"/>
      <c r="AD34" s="247"/>
      <c r="AE34" s="240"/>
      <c r="AF34" s="245"/>
      <c r="AG34" s="246"/>
      <c r="AH34" s="247"/>
      <c r="AI34" s="240"/>
      <c r="AJ34" s="245"/>
      <c r="AK34" s="246"/>
      <c r="AL34" s="247"/>
    </row>
    <row r="35" spans="1:40" x14ac:dyDescent="0.15">
      <c r="A35" s="1"/>
      <c r="B35" s="129"/>
      <c r="C35" s="129"/>
      <c r="D35" s="129"/>
      <c r="E35" s="129"/>
      <c r="F35" s="129"/>
      <c r="G35" s="129"/>
      <c r="H35" s="129"/>
      <c r="I35" s="129"/>
      <c r="J35" s="129"/>
      <c r="K35" s="129"/>
      <c r="L35" s="129"/>
      <c r="M35" s="129"/>
      <c r="N35" s="129"/>
      <c r="P35" s="260"/>
      <c r="Q35" s="261"/>
      <c r="R35" s="261"/>
      <c r="S35" s="261"/>
      <c r="T35" s="261"/>
      <c r="U35" s="262"/>
      <c r="V35" s="241"/>
      <c r="W35" s="248"/>
      <c r="X35" s="249"/>
      <c r="Y35" s="250"/>
      <c r="Z35" s="12"/>
      <c r="AA35" s="241"/>
      <c r="AB35" s="248"/>
      <c r="AC35" s="249"/>
      <c r="AD35" s="250"/>
      <c r="AE35" s="241"/>
      <c r="AF35" s="248"/>
      <c r="AG35" s="249"/>
      <c r="AH35" s="250"/>
      <c r="AI35" s="241"/>
      <c r="AJ35" s="248"/>
      <c r="AK35" s="249"/>
      <c r="AL35" s="250"/>
    </row>
    <row r="36" spans="1:40" s="2" customFormat="1" ht="12.75" customHeight="1" x14ac:dyDescent="0.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
      <c r="AN36" s="1"/>
    </row>
    <row r="37" spans="1:40" s="2" customFormat="1" ht="10.5" customHeight="1" x14ac:dyDescent="0.15">
      <c r="B37" s="14" t="s">
        <v>101</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4" t="s">
        <v>101</v>
      </c>
      <c r="AM37" s="1"/>
      <c r="AN37" s="1"/>
    </row>
    <row r="38" spans="1:40" s="2" customFormat="1" ht="14.25" customHeight="1" x14ac:dyDescent="0.15">
      <c r="B38" s="146" t="s">
        <v>67</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7" t="s">
        <v>112</v>
      </c>
      <c r="AJ38" s="147"/>
      <c r="AK38" s="147"/>
      <c r="AL38" s="147"/>
      <c r="AM38" s="1"/>
      <c r="AN38" s="1"/>
    </row>
    <row r="39" spans="1:40" s="2" customFormat="1" ht="6" customHeight="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s="2" customFormat="1" ht="12" customHeight="1" x14ac:dyDescent="0.15">
      <c r="B40" s="1"/>
      <c r="C40" s="1"/>
      <c r="D40" s="1"/>
      <c r="E40" s="1"/>
      <c r="F40" s="1"/>
      <c r="G40" s="1"/>
      <c r="H40" s="1"/>
      <c r="I40" s="1"/>
      <c r="J40" s="1"/>
      <c r="K40" s="1"/>
      <c r="L40" s="1"/>
      <c r="M40" s="148" t="s">
        <v>69</v>
      </c>
      <c r="N40" s="148"/>
      <c r="O40" s="148"/>
      <c r="P40" s="148"/>
      <c r="Q40" s="148"/>
      <c r="R40" s="148"/>
      <c r="S40" s="148"/>
      <c r="T40" s="148"/>
      <c r="U40" s="148"/>
      <c r="V40" s="148"/>
      <c r="W40" s="148"/>
      <c r="X40" s="148"/>
      <c r="Y40" s="148"/>
      <c r="Z40" s="148"/>
      <c r="AA40" s="148"/>
      <c r="AB40" s="148"/>
      <c r="AC40" s="148"/>
      <c r="AD40" s="1"/>
      <c r="AE40" s="1"/>
      <c r="AF40" s="1"/>
      <c r="AG40" s="1"/>
      <c r="AH40" s="1"/>
      <c r="AI40" s="1"/>
      <c r="AJ40" s="1"/>
      <c r="AK40" s="1"/>
      <c r="AL40" s="1"/>
      <c r="AM40" s="1"/>
      <c r="AN40" s="1"/>
    </row>
    <row r="41" spans="1:40" s="2" customFormat="1" ht="12" customHeight="1" x14ac:dyDescent="0.15">
      <c r="B41" s="1"/>
      <c r="C41" s="1"/>
      <c r="D41" s="1"/>
      <c r="E41" s="1"/>
      <c r="F41" s="1"/>
      <c r="G41" s="1"/>
      <c r="H41" s="1"/>
      <c r="I41" s="1"/>
      <c r="J41" s="1"/>
      <c r="K41" s="1"/>
      <c r="L41" s="1"/>
      <c r="M41" s="148"/>
      <c r="N41" s="148"/>
      <c r="O41" s="148"/>
      <c r="P41" s="148"/>
      <c r="Q41" s="148"/>
      <c r="R41" s="148"/>
      <c r="S41" s="148"/>
      <c r="T41" s="148"/>
      <c r="U41" s="148"/>
      <c r="V41" s="148"/>
      <c r="W41" s="148"/>
      <c r="X41" s="148"/>
      <c r="Y41" s="148"/>
      <c r="Z41" s="148"/>
      <c r="AA41" s="148"/>
      <c r="AB41" s="148"/>
      <c r="AC41" s="148"/>
      <c r="AD41" s="1"/>
      <c r="AE41" s="1"/>
      <c r="AF41" s="1"/>
      <c r="AG41" s="1"/>
      <c r="AH41" s="1"/>
      <c r="AI41" s="1"/>
      <c r="AJ41" s="1"/>
      <c r="AK41" s="1"/>
      <c r="AL41" s="1"/>
      <c r="AM41" s="1"/>
      <c r="AN41" s="1"/>
    </row>
    <row r="42" spans="1:40" s="2" customFormat="1" ht="15" customHeight="1" x14ac:dyDescent="0.15">
      <c r="B42" s="4" t="s">
        <v>71</v>
      </c>
      <c r="C42" s="1"/>
      <c r="D42" s="1"/>
      <c r="E42" s="1"/>
      <c r="F42" s="1"/>
      <c r="G42" s="1"/>
      <c r="H42" s="1"/>
      <c r="I42" s="1"/>
      <c r="J42" s="1"/>
      <c r="K42" s="1"/>
      <c r="L42" s="1"/>
      <c r="M42" s="5"/>
      <c r="N42" s="5"/>
      <c r="O42" s="5"/>
      <c r="P42" s="5"/>
      <c r="Q42" s="5"/>
      <c r="R42" s="5"/>
      <c r="S42" s="5"/>
      <c r="T42" s="5"/>
      <c r="U42" s="5"/>
      <c r="V42" s="5"/>
      <c r="W42" s="5"/>
      <c r="X42" s="5"/>
      <c r="Y42" s="5"/>
      <c r="Z42" s="5"/>
      <c r="AA42" s="5"/>
      <c r="AB42" s="1"/>
      <c r="AC42" s="1"/>
      <c r="AD42" s="1"/>
      <c r="AE42" s="1"/>
      <c r="AF42" s="1"/>
      <c r="AG42" s="1"/>
      <c r="AH42" s="1"/>
      <c r="AI42" s="1"/>
      <c r="AJ42" s="1"/>
      <c r="AK42" s="1"/>
      <c r="AL42" s="1"/>
      <c r="AM42" s="1"/>
      <c r="AN42" s="1"/>
    </row>
    <row r="43" spans="1:40" s="2" customFormat="1" ht="6" customHeight="1" x14ac:dyDescent="0.15">
      <c r="B43" s="1"/>
      <c r="C43" s="1"/>
      <c r="D43" s="1"/>
      <c r="E43" s="1"/>
      <c r="F43" s="1"/>
      <c r="G43" s="1"/>
      <c r="H43" s="1"/>
      <c r="I43" s="1"/>
      <c r="J43" s="1"/>
      <c r="K43" s="1"/>
      <c r="L43" s="1"/>
      <c r="M43" s="5"/>
      <c r="N43" s="5"/>
      <c r="O43" s="5"/>
      <c r="P43" s="5"/>
      <c r="Q43" s="5"/>
      <c r="R43" s="5"/>
      <c r="S43" s="5"/>
      <c r="T43" s="42"/>
      <c r="U43" s="42"/>
      <c r="V43" s="42"/>
      <c r="W43" s="42"/>
      <c r="X43" s="1"/>
      <c r="Y43" s="1"/>
      <c r="Z43" s="1"/>
      <c r="AA43" s="1"/>
      <c r="AB43" s="1"/>
      <c r="AC43" s="1"/>
      <c r="AD43" s="1"/>
      <c r="AE43" s="1"/>
      <c r="AF43" s="1"/>
      <c r="AG43" s="1"/>
      <c r="AH43" s="1"/>
      <c r="AI43" s="1"/>
      <c r="AJ43" s="1"/>
      <c r="AK43" s="1"/>
      <c r="AL43" s="1"/>
      <c r="AM43" s="1"/>
      <c r="AN43" s="1"/>
    </row>
    <row r="44" spans="1:40" s="2" customFormat="1" ht="14.25" customHeight="1" x14ac:dyDescent="0.15">
      <c r="B44" s="6" t="s">
        <v>73</v>
      </c>
      <c r="C44" s="1"/>
      <c r="D44" s="1"/>
      <c r="E44" s="1"/>
      <c r="F44" s="1"/>
      <c r="G44" s="290">
        <f ca="1">G7</f>
        <v>0</v>
      </c>
      <c r="H44" s="290"/>
      <c r="I44" s="290"/>
      <c r="J44" s="290"/>
      <c r="K44" s="290"/>
      <c r="L44" s="290"/>
      <c r="M44" s="290"/>
      <c r="N44" s="290"/>
      <c r="O44" s="290"/>
      <c r="P44" s="290"/>
      <c r="Q44" s="290"/>
      <c r="R44" s="290"/>
      <c r="S44" s="1"/>
      <c r="T44" s="42" t="s">
        <v>74</v>
      </c>
      <c r="U44" s="42"/>
      <c r="V44" s="42"/>
      <c r="W44" s="42"/>
      <c r="X44" s="1"/>
      <c r="Y44" s="1"/>
      <c r="Z44" s="1"/>
      <c r="AA44" s="1"/>
      <c r="AB44" s="1"/>
      <c r="AC44" s="1"/>
      <c r="AD44" s="1"/>
      <c r="AE44" s="1"/>
      <c r="AF44" s="1"/>
      <c r="AG44" s="1"/>
      <c r="AH44" s="1"/>
      <c r="AI44" s="1"/>
      <c r="AJ44" s="1"/>
      <c r="AK44" s="1"/>
      <c r="AL44" s="1"/>
      <c r="AM44" s="1"/>
      <c r="AN44" s="1"/>
    </row>
    <row r="45" spans="1:40" s="2" customFormat="1" ht="14.25" customHeight="1" x14ac:dyDescent="0.15">
      <c r="B45" s="7"/>
      <c r="C45" s="7"/>
      <c r="D45" s="7"/>
      <c r="E45" s="7"/>
      <c r="F45" s="7"/>
      <c r="G45" s="291"/>
      <c r="H45" s="291"/>
      <c r="I45" s="291"/>
      <c r="J45" s="291"/>
      <c r="K45" s="291"/>
      <c r="L45" s="291"/>
      <c r="M45" s="291"/>
      <c r="N45" s="291"/>
      <c r="O45" s="291"/>
      <c r="P45" s="291"/>
      <c r="Q45" s="291"/>
      <c r="R45" s="291"/>
      <c r="S45" s="1"/>
      <c r="T45" s="1"/>
      <c r="U45" s="1"/>
      <c r="V45" s="1"/>
      <c r="W45" s="1"/>
      <c r="X45" s="1"/>
      <c r="Y45" s="1"/>
      <c r="Z45" s="1"/>
      <c r="AA45" s="1"/>
      <c r="AB45" s="1"/>
      <c r="AC45" s="1"/>
      <c r="AD45" s="1"/>
      <c r="AE45" s="1"/>
      <c r="AF45" s="1"/>
      <c r="AG45" s="1"/>
      <c r="AH45" s="1"/>
      <c r="AI45" s="1"/>
      <c r="AJ45" s="1"/>
      <c r="AK45" s="1"/>
      <c r="AL45" s="1"/>
      <c r="AM45" s="1"/>
      <c r="AN45" s="1"/>
    </row>
    <row r="46" spans="1:40" s="2" customFormat="1" ht="14.25" customHeight="1" x14ac:dyDescent="0.15">
      <c r="B46" s="6" t="s">
        <v>76</v>
      </c>
      <c r="C46" s="1"/>
      <c r="D46" s="1"/>
      <c r="E46" s="1"/>
      <c r="F46" s="1"/>
      <c r="G46" s="151" t="str">
        <f>G9</f>
        <v>#発注番号#</v>
      </c>
      <c r="H46" s="151"/>
      <c r="I46" s="151"/>
      <c r="J46" s="151"/>
      <c r="K46" s="151"/>
      <c r="L46" s="151"/>
      <c r="M46" s="151"/>
      <c r="N46" s="151"/>
      <c r="O46" s="151"/>
      <c r="P46" s="151"/>
      <c r="Q46" s="151"/>
      <c r="R46" s="151"/>
      <c r="S46" s="1"/>
      <c r="T46" s="1"/>
      <c r="U46" s="1"/>
      <c r="V46" s="1"/>
      <c r="W46" s="1"/>
      <c r="X46" s="1"/>
      <c r="Y46" s="1"/>
      <c r="Z46" s="1"/>
      <c r="AA46" s="1"/>
      <c r="AB46" s="1"/>
      <c r="AC46" s="1"/>
      <c r="AD46" s="1"/>
      <c r="AE46" s="1"/>
      <c r="AF46" s="1"/>
      <c r="AG46" s="1"/>
      <c r="AH46" s="1"/>
      <c r="AI46" s="1"/>
      <c r="AJ46" s="1"/>
      <c r="AK46" s="1"/>
      <c r="AL46" s="1"/>
      <c r="AM46" s="1"/>
      <c r="AN46" s="1"/>
    </row>
    <row r="47" spans="1:40" s="2" customFormat="1" ht="14.25" customHeight="1" x14ac:dyDescent="0.15">
      <c r="B47" s="7"/>
      <c r="C47" s="7"/>
      <c r="D47" s="7"/>
      <c r="E47" s="7"/>
      <c r="F47" s="7"/>
      <c r="G47" s="152"/>
      <c r="H47" s="152"/>
      <c r="I47" s="152"/>
      <c r="J47" s="152"/>
      <c r="K47" s="152"/>
      <c r="L47" s="152"/>
      <c r="M47" s="152"/>
      <c r="N47" s="152"/>
      <c r="O47" s="152"/>
      <c r="P47" s="152"/>
      <c r="Q47" s="152"/>
      <c r="R47" s="152"/>
      <c r="S47" s="1"/>
      <c r="T47" s="1"/>
      <c r="U47" s="1"/>
      <c r="V47" s="1"/>
      <c r="W47" s="1"/>
      <c r="X47" s="1"/>
      <c r="Y47" s="1"/>
      <c r="Z47" s="1"/>
      <c r="AA47" s="1"/>
      <c r="AB47" s="1"/>
      <c r="AC47" s="1"/>
      <c r="AD47" s="1"/>
      <c r="AE47" s="1"/>
      <c r="AF47" s="1"/>
      <c r="AG47" s="1"/>
      <c r="AH47" s="1"/>
      <c r="AI47" s="1"/>
      <c r="AJ47" s="1"/>
      <c r="AK47" s="1"/>
      <c r="AL47" s="1"/>
      <c r="AM47" s="1"/>
      <c r="AN47" s="1"/>
    </row>
    <row r="48" spans="1:40" s="2" customFormat="1" ht="14.25" customHeight="1" x14ac:dyDescent="0.15">
      <c r="B48" s="6" t="s">
        <v>77</v>
      </c>
      <c r="C48" s="1"/>
      <c r="D48" s="1"/>
      <c r="E48" s="1"/>
      <c r="F48" s="1"/>
      <c r="G48" s="151" t="str">
        <f>G11</f>
        <v>#受注担当部門名#</v>
      </c>
      <c r="H48" s="151"/>
      <c r="I48" s="151"/>
      <c r="J48" s="151"/>
      <c r="K48" s="151"/>
      <c r="L48" s="151"/>
      <c r="M48" s="151"/>
      <c r="N48" s="151"/>
      <c r="O48" s="151"/>
      <c r="P48" s="151"/>
      <c r="Q48" s="151"/>
      <c r="R48" s="151"/>
      <c r="S48" s="1"/>
      <c r="T48" s="1"/>
      <c r="U48" s="1"/>
      <c r="V48" s="1"/>
      <c r="W48" s="1"/>
      <c r="X48" s="1"/>
      <c r="Y48" s="1"/>
      <c r="Z48" s="1"/>
      <c r="AA48" s="1"/>
      <c r="AB48" s="1"/>
      <c r="AC48" s="1"/>
      <c r="AD48" s="1"/>
      <c r="AE48" s="1"/>
      <c r="AF48" s="1"/>
      <c r="AG48" s="1"/>
      <c r="AH48" s="1"/>
      <c r="AI48" s="1"/>
      <c r="AJ48" s="1"/>
      <c r="AK48" s="1" t="s">
        <v>78</v>
      </c>
      <c r="AL48" s="1"/>
      <c r="AM48" s="1"/>
      <c r="AN48" s="1"/>
    </row>
    <row r="49" spans="2:38" ht="14.25" customHeight="1" x14ac:dyDescent="0.15">
      <c r="B49" s="7"/>
      <c r="C49" s="7"/>
      <c r="D49" s="7"/>
      <c r="E49" s="7"/>
      <c r="F49" s="7"/>
      <c r="G49" s="152"/>
      <c r="H49" s="152"/>
      <c r="I49" s="152"/>
      <c r="J49" s="152"/>
      <c r="K49" s="152"/>
      <c r="L49" s="152"/>
      <c r="M49" s="152"/>
      <c r="N49" s="152"/>
      <c r="O49" s="152"/>
      <c r="P49" s="152"/>
      <c r="Q49" s="152"/>
      <c r="R49" s="152"/>
      <c r="T49" s="8"/>
      <c r="U49" s="8"/>
      <c r="V49" s="8"/>
      <c r="W49" s="8"/>
      <c r="X49" s="8"/>
      <c r="Y49" s="8"/>
      <c r="Z49" s="8"/>
      <c r="AA49" s="8"/>
      <c r="AB49" s="8"/>
      <c r="AC49" s="8"/>
      <c r="AD49" s="8"/>
      <c r="AE49" s="8"/>
      <c r="AF49" s="8"/>
      <c r="AG49" s="8"/>
      <c r="AH49" s="8"/>
      <c r="AI49" s="8"/>
      <c r="AJ49" s="8"/>
      <c r="AK49" s="8"/>
      <c r="AL49" s="8"/>
    </row>
    <row r="50" spans="2:38" ht="6" customHeight="1" x14ac:dyDescent="0.15"/>
    <row r="51" spans="2:38" ht="13.5" customHeight="1" x14ac:dyDescent="0.15">
      <c r="B51" s="130" t="s">
        <v>79</v>
      </c>
      <c r="C51" s="131"/>
      <c r="D51" s="284" t="str">
        <f>D14</f>
        <v>#受注番号#</v>
      </c>
      <c r="E51" s="285"/>
      <c r="F51" s="285"/>
      <c r="G51" s="285"/>
      <c r="H51" s="285"/>
      <c r="I51" s="285"/>
      <c r="J51" s="286"/>
      <c r="K51" s="130" t="s">
        <v>80</v>
      </c>
      <c r="L51" s="131"/>
      <c r="M51" s="138" t="str">
        <f>M14</f>
        <v>#商品名##規格#</v>
      </c>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40"/>
    </row>
    <row r="52" spans="2:38" ht="13.5" customHeight="1" x14ac:dyDescent="0.15">
      <c r="B52" s="144" t="s">
        <v>81</v>
      </c>
      <c r="C52" s="145"/>
      <c r="D52" s="287"/>
      <c r="E52" s="288"/>
      <c r="F52" s="288"/>
      <c r="G52" s="288"/>
      <c r="H52" s="288"/>
      <c r="I52" s="288"/>
      <c r="J52" s="289"/>
      <c r="K52" s="144" t="s">
        <v>82</v>
      </c>
      <c r="L52" s="145"/>
      <c r="M52" s="141"/>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3"/>
    </row>
    <row r="53" spans="2:38" ht="13.5" customHeight="1" x14ac:dyDescent="0.15">
      <c r="B53" s="130" t="s">
        <v>83</v>
      </c>
      <c r="C53" s="178"/>
      <c r="D53" s="178"/>
      <c r="E53" s="131"/>
      <c r="F53" s="251">
        <f ca="1">F16</f>
        <v>0</v>
      </c>
      <c r="G53" s="252"/>
      <c r="H53" s="252"/>
      <c r="I53" s="252"/>
      <c r="J53" s="252"/>
      <c r="K53" s="252"/>
      <c r="L53" s="253"/>
      <c r="M53" s="130" t="s">
        <v>84</v>
      </c>
      <c r="N53" s="131"/>
      <c r="O53" s="167">
        <f>O16</f>
        <v>0</v>
      </c>
      <c r="P53" s="168"/>
      <c r="Q53" s="168"/>
      <c r="R53" s="168"/>
      <c r="S53" s="168"/>
      <c r="T53" s="168"/>
      <c r="U53" s="169"/>
      <c r="V53" s="179" t="s">
        <v>85</v>
      </c>
      <c r="W53" s="173" t="s">
        <v>86</v>
      </c>
      <c r="X53" s="167" t="str">
        <f>X16</f>
        <v>#工期開始日#</v>
      </c>
      <c r="Y53" s="168"/>
      <c r="Z53" s="168"/>
      <c r="AA53" s="168"/>
      <c r="AB53" s="168"/>
      <c r="AC53" s="168"/>
      <c r="AD53" s="169"/>
      <c r="AE53" s="173" t="s">
        <v>87</v>
      </c>
      <c r="AF53" s="167" t="str">
        <f>AF16</f>
        <v>#工期終了日#</v>
      </c>
      <c r="AG53" s="168"/>
      <c r="AH53" s="168"/>
      <c r="AI53" s="168"/>
      <c r="AJ53" s="168"/>
      <c r="AK53" s="168"/>
      <c r="AL53" s="169"/>
    </row>
    <row r="54" spans="2:38" ht="13.5" customHeight="1" x14ac:dyDescent="0.15">
      <c r="B54" s="175" t="s">
        <v>88</v>
      </c>
      <c r="C54" s="176"/>
      <c r="D54" s="176"/>
      <c r="E54" s="177"/>
      <c r="F54" s="254"/>
      <c r="G54" s="255"/>
      <c r="H54" s="255"/>
      <c r="I54" s="255"/>
      <c r="J54" s="255"/>
      <c r="K54" s="255"/>
      <c r="L54" s="256"/>
      <c r="M54" s="144" t="s">
        <v>89</v>
      </c>
      <c r="N54" s="145"/>
      <c r="O54" s="170"/>
      <c r="P54" s="171"/>
      <c r="Q54" s="171"/>
      <c r="R54" s="171"/>
      <c r="S54" s="171"/>
      <c r="T54" s="171"/>
      <c r="U54" s="172"/>
      <c r="V54" s="180"/>
      <c r="W54" s="174"/>
      <c r="X54" s="170"/>
      <c r="Y54" s="171"/>
      <c r="Z54" s="171"/>
      <c r="AA54" s="171"/>
      <c r="AB54" s="171"/>
      <c r="AC54" s="171"/>
      <c r="AD54" s="172"/>
      <c r="AE54" s="174"/>
      <c r="AF54" s="170"/>
      <c r="AG54" s="171"/>
      <c r="AH54" s="171"/>
      <c r="AI54" s="171"/>
      <c r="AJ54" s="171"/>
      <c r="AK54" s="171"/>
      <c r="AL54" s="172"/>
    </row>
    <row r="55" spans="2:38" ht="6" customHeight="1" x14ac:dyDescent="0.15">
      <c r="B55" s="9"/>
      <c r="C55" s="9"/>
      <c r="D55" s="10"/>
      <c r="E55" s="10"/>
      <c r="F55" s="10"/>
      <c r="G55" s="10"/>
      <c r="H55" s="10"/>
      <c r="I55" s="10"/>
      <c r="J55" s="10"/>
      <c r="K55" s="11"/>
      <c r="L55" s="9"/>
      <c r="M55" s="10"/>
      <c r="N55" s="10"/>
      <c r="O55" s="10"/>
      <c r="P55" s="10"/>
      <c r="Q55" s="10"/>
      <c r="R55" s="10"/>
      <c r="S55" s="10"/>
      <c r="T55" s="9"/>
      <c r="U55" s="10"/>
      <c r="V55" s="10"/>
      <c r="W55" s="10"/>
      <c r="X55" s="10"/>
      <c r="Y55" s="10"/>
      <c r="Z55" s="10"/>
      <c r="AA55" s="10"/>
    </row>
    <row r="56" spans="2:38" ht="13.5" customHeight="1" x14ac:dyDescent="0.15">
      <c r="B56" s="153" t="s">
        <v>34</v>
      </c>
      <c r="C56" s="154"/>
      <c r="D56" s="155" t="s">
        <v>90</v>
      </c>
      <c r="E56" s="156"/>
      <c r="F56" s="156"/>
      <c r="G56" s="156"/>
      <c r="H56" s="156"/>
      <c r="I56" s="156"/>
      <c r="J56" s="156"/>
      <c r="K56" s="156"/>
      <c r="L56" s="156"/>
      <c r="M56" s="157"/>
      <c r="N56" s="158" t="s">
        <v>91</v>
      </c>
      <c r="O56" s="159"/>
      <c r="P56" s="159"/>
      <c r="Q56" s="159"/>
      <c r="R56" s="160"/>
      <c r="S56" s="155" t="s">
        <v>92</v>
      </c>
      <c r="T56" s="156"/>
      <c r="U56" s="156"/>
      <c r="V56" s="156"/>
      <c r="W56" s="156"/>
      <c r="X56" s="156"/>
      <c r="Y56" s="156"/>
      <c r="Z56" s="156"/>
      <c r="AB56" s="161" t="s">
        <v>93</v>
      </c>
      <c r="AC56" s="162"/>
      <c r="AD56" s="162"/>
      <c r="AE56" s="162"/>
      <c r="AF56" s="162"/>
      <c r="AG56" s="163"/>
      <c r="AH56" s="164">
        <f ca="1">AH19</f>
        <v>0</v>
      </c>
      <c r="AI56" s="165"/>
      <c r="AJ56" s="165"/>
      <c r="AK56" s="165"/>
      <c r="AL56" s="166"/>
    </row>
    <row r="57" spans="2:38" ht="13.5" customHeight="1" x14ac:dyDescent="0.15">
      <c r="B57" s="184" t="str">
        <f ca="1">B20</f>
        <v/>
      </c>
      <c r="C57" s="185"/>
      <c r="D57" s="188" t="str">
        <f t="shared" ref="D57:D68" ca="1" si="0">D20</f>
        <v/>
      </c>
      <c r="E57" s="189"/>
      <c r="F57" s="189"/>
      <c r="G57" s="189"/>
      <c r="H57" s="189"/>
      <c r="I57" s="189"/>
      <c r="J57" s="189"/>
      <c r="K57" s="189"/>
      <c r="L57" s="189"/>
      <c r="M57" s="190"/>
      <c r="N57" s="191"/>
      <c r="O57" s="192"/>
      <c r="P57" s="192"/>
      <c r="Q57" s="192"/>
      <c r="R57" s="193"/>
      <c r="S57" s="188" t="str">
        <f t="shared" ref="S57:S68" ca="1" si="1">S20</f>
        <v/>
      </c>
      <c r="T57" s="189"/>
      <c r="U57" s="189"/>
      <c r="V57" s="189"/>
      <c r="W57" s="189"/>
      <c r="X57" s="189"/>
      <c r="Y57" s="189"/>
      <c r="Z57" s="189"/>
      <c r="AB57" s="203" t="s">
        <v>94</v>
      </c>
      <c r="AC57" s="204"/>
      <c r="AD57" s="204"/>
      <c r="AE57" s="204"/>
      <c r="AF57" s="204"/>
      <c r="AG57" s="205"/>
      <c r="AH57" s="206">
        <f ca="1">AH20</f>
        <v>0</v>
      </c>
      <c r="AI57" s="207"/>
      <c r="AJ57" s="207"/>
      <c r="AK57" s="207"/>
      <c r="AL57" s="208"/>
    </row>
    <row r="58" spans="2:38" ht="13.5" customHeight="1" x14ac:dyDescent="0.15">
      <c r="B58" s="186"/>
      <c r="C58" s="187"/>
      <c r="D58" s="197" t="str">
        <f t="shared" ca="1" si="0"/>
        <v/>
      </c>
      <c r="E58" s="198"/>
      <c r="F58" s="198"/>
      <c r="G58" s="198"/>
      <c r="H58" s="198"/>
      <c r="I58" s="198"/>
      <c r="J58" s="198"/>
      <c r="K58" s="198"/>
      <c r="L58" s="198"/>
      <c r="M58" s="199"/>
      <c r="N58" s="200" t="str">
        <f ca="1">N21</f>
        <v/>
      </c>
      <c r="O58" s="201"/>
      <c r="P58" s="201"/>
      <c r="Q58" s="201"/>
      <c r="R58" s="202"/>
      <c r="S58" s="197" t="str">
        <f t="shared" ca="1" si="1"/>
        <v/>
      </c>
      <c r="T58" s="198"/>
      <c r="U58" s="198"/>
      <c r="V58" s="198"/>
      <c r="W58" s="198"/>
      <c r="X58" s="198"/>
      <c r="Y58" s="198"/>
      <c r="Z58" s="198"/>
      <c r="AB58" s="209" t="s">
        <v>95</v>
      </c>
      <c r="AC58" s="210"/>
      <c r="AD58" s="210"/>
      <c r="AE58" s="210"/>
      <c r="AF58" s="210"/>
      <c r="AG58" s="211"/>
      <c r="AH58" s="181">
        <f ca="1">AH21</f>
        <v>0</v>
      </c>
      <c r="AI58" s="182"/>
      <c r="AJ58" s="182"/>
      <c r="AK58" s="182"/>
      <c r="AL58" s="183"/>
    </row>
    <row r="59" spans="2:38" ht="13.5" customHeight="1" x14ac:dyDescent="0.15">
      <c r="B59" s="184" t="str">
        <f ca="1">B22</f>
        <v/>
      </c>
      <c r="C59" s="185"/>
      <c r="D59" s="188" t="str">
        <f t="shared" ca="1" si="0"/>
        <v/>
      </c>
      <c r="E59" s="189"/>
      <c r="F59" s="189"/>
      <c r="G59" s="189"/>
      <c r="H59" s="189"/>
      <c r="I59" s="189"/>
      <c r="J59" s="189"/>
      <c r="K59" s="189"/>
      <c r="L59" s="189"/>
      <c r="M59" s="190"/>
      <c r="N59" s="191"/>
      <c r="O59" s="192"/>
      <c r="P59" s="192"/>
      <c r="Q59" s="192"/>
      <c r="R59" s="193"/>
      <c r="S59" s="188" t="str">
        <f t="shared" ca="1" si="1"/>
        <v/>
      </c>
      <c r="T59" s="189"/>
      <c r="U59" s="189"/>
      <c r="V59" s="189"/>
      <c r="W59" s="189"/>
      <c r="X59" s="189"/>
      <c r="Y59" s="189"/>
      <c r="Z59" s="189"/>
      <c r="AB59" s="194" t="s">
        <v>96</v>
      </c>
      <c r="AC59" s="195"/>
      <c r="AD59" s="195"/>
      <c r="AE59" s="195"/>
      <c r="AF59" s="195"/>
      <c r="AG59" s="196"/>
      <c r="AH59" s="212" t="str">
        <f ca="1">AH22</f>
        <v/>
      </c>
      <c r="AI59" s="213"/>
      <c r="AJ59" s="213"/>
      <c r="AK59" s="213"/>
      <c r="AL59" s="214"/>
    </row>
    <row r="60" spans="2:38" ht="13.5" customHeight="1" x14ac:dyDescent="0.15">
      <c r="B60" s="186"/>
      <c r="C60" s="187"/>
      <c r="D60" s="197" t="str">
        <f t="shared" ca="1" si="0"/>
        <v/>
      </c>
      <c r="E60" s="198"/>
      <c r="F60" s="198"/>
      <c r="G60" s="198"/>
      <c r="H60" s="198"/>
      <c r="I60" s="198"/>
      <c r="J60" s="198"/>
      <c r="K60" s="198"/>
      <c r="L60" s="198"/>
      <c r="M60" s="199"/>
      <c r="N60" s="200" t="str">
        <f ca="1">N23</f>
        <v/>
      </c>
      <c r="O60" s="201"/>
      <c r="P60" s="201"/>
      <c r="Q60" s="201"/>
      <c r="R60" s="202"/>
      <c r="S60" s="197" t="str">
        <f t="shared" ca="1" si="1"/>
        <v/>
      </c>
      <c r="T60" s="198"/>
      <c r="U60" s="198"/>
      <c r="V60" s="198"/>
      <c r="W60" s="198"/>
      <c r="X60" s="198"/>
      <c r="Y60" s="198"/>
      <c r="Z60" s="198"/>
      <c r="AB60" s="278"/>
      <c r="AC60" s="279"/>
      <c r="AD60" s="279"/>
      <c r="AE60" s="279"/>
      <c r="AF60" s="279"/>
      <c r="AG60" s="280"/>
      <c r="AH60" s="164"/>
      <c r="AI60" s="165"/>
      <c r="AJ60" s="165"/>
      <c r="AK60" s="165"/>
      <c r="AL60" s="166"/>
    </row>
    <row r="61" spans="2:38" ht="13.5" customHeight="1" x14ac:dyDescent="0.15">
      <c r="B61" s="184" t="str">
        <f ca="1">B24</f>
        <v/>
      </c>
      <c r="C61" s="185"/>
      <c r="D61" s="188" t="str">
        <f t="shared" ca="1" si="0"/>
        <v/>
      </c>
      <c r="E61" s="189"/>
      <c r="F61" s="189"/>
      <c r="G61" s="189"/>
      <c r="H61" s="189"/>
      <c r="I61" s="189"/>
      <c r="J61" s="189"/>
      <c r="K61" s="189"/>
      <c r="L61" s="189"/>
      <c r="M61" s="190"/>
      <c r="N61" s="191"/>
      <c r="O61" s="192"/>
      <c r="P61" s="192"/>
      <c r="Q61" s="192"/>
      <c r="R61" s="193"/>
      <c r="S61" s="188" t="str">
        <f t="shared" ca="1" si="1"/>
        <v/>
      </c>
      <c r="T61" s="189"/>
      <c r="U61" s="189"/>
      <c r="V61" s="189"/>
      <c r="W61" s="189"/>
      <c r="X61" s="189"/>
      <c r="Y61" s="189"/>
      <c r="Z61" s="189"/>
      <c r="AB61" s="272"/>
      <c r="AC61" s="273"/>
      <c r="AD61" s="273"/>
      <c r="AE61" s="273"/>
      <c r="AF61" s="273"/>
      <c r="AG61" s="274"/>
      <c r="AH61" s="275"/>
      <c r="AI61" s="276"/>
      <c r="AJ61" s="276"/>
      <c r="AK61" s="276"/>
      <c r="AL61" s="277"/>
    </row>
    <row r="62" spans="2:38" ht="13.5" customHeight="1" thickBot="1" x14ac:dyDescent="0.2">
      <c r="B62" s="186"/>
      <c r="C62" s="187"/>
      <c r="D62" s="197" t="str">
        <f t="shared" ca="1" si="0"/>
        <v/>
      </c>
      <c r="E62" s="198"/>
      <c r="F62" s="198"/>
      <c r="G62" s="198"/>
      <c r="H62" s="198"/>
      <c r="I62" s="198"/>
      <c r="J62" s="198"/>
      <c r="K62" s="198"/>
      <c r="L62" s="198"/>
      <c r="M62" s="199"/>
      <c r="N62" s="200" t="str">
        <f ca="1">N25</f>
        <v/>
      </c>
      <c r="O62" s="201"/>
      <c r="P62" s="201"/>
      <c r="Q62" s="201"/>
      <c r="R62" s="202"/>
      <c r="S62" s="197" t="str">
        <f t="shared" ca="1" si="1"/>
        <v/>
      </c>
      <c r="T62" s="198"/>
      <c r="U62" s="198"/>
      <c r="V62" s="198"/>
      <c r="W62" s="198"/>
      <c r="X62" s="198"/>
      <c r="Y62" s="198"/>
      <c r="Z62" s="198"/>
      <c r="AB62" s="218" t="s">
        <v>97</v>
      </c>
      <c r="AC62" s="219"/>
      <c r="AD62" s="219"/>
      <c r="AE62" s="219"/>
      <c r="AF62" s="219"/>
      <c r="AG62" s="220"/>
      <c r="AH62" s="221">
        <f ca="1">AH25</f>
        <v>0</v>
      </c>
      <c r="AI62" s="222"/>
      <c r="AJ62" s="222"/>
      <c r="AK62" s="222"/>
      <c r="AL62" s="223"/>
    </row>
    <row r="63" spans="2:38" ht="13.5" customHeight="1" x14ac:dyDescent="0.15">
      <c r="B63" s="184" t="str">
        <f ca="1">B26</f>
        <v/>
      </c>
      <c r="C63" s="185"/>
      <c r="D63" s="188" t="str">
        <f t="shared" ca="1" si="0"/>
        <v/>
      </c>
      <c r="E63" s="189"/>
      <c r="F63" s="189"/>
      <c r="G63" s="189"/>
      <c r="H63" s="189"/>
      <c r="I63" s="189"/>
      <c r="J63" s="189"/>
      <c r="K63" s="189"/>
      <c r="L63" s="189"/>
      <c r="M63" s="190"/>
      <c r="N63" s="191"/>
      <c r="O63" s="192"/>
      <c r="P63" s="192"/>
      <c r="Q63" s="192"/>
      <c r="R63" s="193"/>
      <c r="S63" s="188" t="str">
        <f t="shared" ca="1" si="1"/>
        <v/>
      </c>
      <c r="T63" s="189"/>
      <c r="U63" s="189"/>
      <c r="V63" s="189"/>
      <c r="W63" s="189"/>
      <c r="X63" s="189"/>
      <c r="Y63" s="189"/>
      <c r="Z63" s="189"/>
      <c r="AB63" s="224" t="s">
        <v>98</v>
      </c>
      <c r="AC63" s="225"/>
      <c r="AD63" s="225"/>
      <c r="AE63" s="225"/>
      <c r="AF63" s="225"/>
      <c r="AG63" s="226"/>
      <c r="AH63" s="227">
        <f ca="1">AH26</f>
        <v>0</v>
      </c>
      <c r="AI63" s="228"/>
      <c r="AJ63" s="228"/>
      <c r="AK63" s="228"/>
      <c r="AL63" s="229"/>
    </row>
    <row r="64" spans="2:38" ht="13.5" customHeight="1" x14ac:dyDescent="0.15">
      <c r="B64" s="186"/>
      <c r="C64" s="187"/>
      <c r="D64" s="197" t="str">
        <f t="shared" ca="1" si="0"/>
        <v/>
      </c>
      <c r="E64" s="198"/>
      <c r="F64" s="198"/>
      <c r="G64" s="198"/>
      <c r="H64" s="198"/>
      <c r="I64" s="198"/>
      <c r="J64" s="198"/>
      <c r="K64" s="198"/>
      <c r="L64" s="198"/>
      <c r="M64" s="199"/>
      <c r="N64" s="200" t="str">
        <f ca="1">N27</f>
        <v/>
      </c>
      <c r="O64" s="201"/>
      <c r="P64" s="201"/>
      <c r="Q64" s="201"/>
      <c r="R64" s="202"/>
      <c r="S64" s="197" t="str">
        <f t="shared" ca="1" si="1"/>
        <v/>
      </c>
      <c r="T64" s="198"/>
      <c r="U64" s="198"/>
      <c r="V64" s="198"/>
      <c r="W64" s="198"/>
      <c r="X64" s="198"/>
      <c r="Y64" s="198"/>
      <c r="Z64" s="198"/>
      <c r="AB64" s="230" t="s">
        <v>94</v>
      </c>
      <c r="AC64" s="204"/>
      <c r="AD64" s="204"/>
      <c r="AE64" s="204"/>
      <c r="AF64" s="204"/>
      <c r="AG64" s="205"/>
      <c r="AH64" s="206">
        <f ca="1">AH27</f>
        <v>0</v>
      </c>
      <c r="AI64" s="207"/>
      <c r="AJ64" s="207"/>
      <c r="AK64" s="207"/>
      <c r="AL64" s="231"/>
    </row>
    <row r="65" spans="1:38" ht="13.5" customHeight="1" thickBot="1" x14ac:dyDescent="0.2">
      <c r="B65" s="184" t="str">
        <f ca="1">B28</f>
        <v/>
      </c>
      <c r="C65" s="185"/>
      <c r="D65" s="188" t="str">
        <f t="shared" ca="1" si="0"/>
        <v/>
      </c>
      <c r="E65" s="189"/>
      <c r="F65" s="189"/>
      <c r="G65" s="189"/>
      <c r="H65" s="189"/>
      <c r="I65" s="189"/>
      <c r="J65" s="189"/>
      <c r="K65" s="189"/>
      <c r="L65" s="189"/>
      <c r="M65" s="190"/>
      <c r="N65" s="191"/>
      <c r="O65" s="192"/>
      <c r="P65" s="192"/>
      <c r="Q65" s="192"/>
      <c r="R65" s="193"/>
      <c r="S65" s="188" t="str">
        <f t="shared" ca="1" si="1"/>
        <v/>
      </c>
      <c r="T65" s="189"/>
      <c r="U65" s="189"/>
      <c r="V65" s="189"/>
      <c r="W65" s="189"/>
      <c r="X65" s="189"/>
      <c r="Y65" s="189"/>
      <c r="Z65" s="189"/>
      <c r="AB65" s="233" t="s">
        <v>95</v>
      </c>
      <c r="AC65" s="234"/>
      <c r="AD65" s="234"/>
      <c r="AE65" s="234"/>
      <c r="AF65" s="234"/>
      <c r="AG65" s="235"/>
      <c r="AH65" s="236">
        <f ca="1">AH28</f>
        <v>0</v>
      </c>
      <c r="AI65" s="237"/>
      <c r="AJ65" s="237"/>
      <c r="AK65" s="237"/>
      <c r="AL65" s="238"/>
    </row>
    <row r="66" spans="1:38" ht="13.5" customHeight="1" x14ac:dyDescent="0.15">
      <c r="B66" s="186"/>
      <c r="C66" s="187"/>
      <c r="D66" s="197" t="str">
        <f t="shared" ca="1" si="0"/>
        <v/>
      </c>
      <c r="E66" s="198"/>
      <c r="F66" s="198"/>
      <c r="G66" s="198"/>
      <c r="H66" s="198"/>
      <c r="I66" s="198"/>
      <c r="J66" s="198"/>
      <c r="K66" s="198"/>
      <c r="L66" s="198"/>
      <c r="M66" s="199"/>
      <c r="N66" s="200" t="str">
        <f ca="1">N29</f>
        <v/>
      </c>
      <c r="O66" s="201"/>
      <c r="P66" s="201"/>
      <c r="Q66" s="201"/>
      <c r="R66" s="202"/>
      <c r="S66" s="197" t="str">
        <f t="shared" ca="1" si="1"/>
        <v/>
      </c>
      <c r="T66" s="198"/>
      <c r="U66" s="198"/>
      <c r="V66" s="198"/>
      <c r="W66" s="198"/>
      <c r="X66" s="198"/>
      <c r="Y66" s="198"/>
      <c r="Z66" s="198"/>
      <c r="AB66" s="215"/>
      <c r="AC66" s="216"/>
      <c r="AD66" s="216"/>
      <c r="AE66" s="216"/>
      <c r="AF66" s="216"/>
      <c r="AG66" s="217"/>
      <c r="AH66" s="281"/>
      <c r="AI66" s="282"/>
      <c r="AJ66" s="282"/>
      <c r="AK66" s="282"/>
      <c r="AL66" s="283"/>
    </row>
    <row r="67" spans="1:38" ht="13.5" customHeight="1" x14ac:dyDescent="0.15">
      <c r="B67" s="184" t="str">
        <f ca="1">B30</f>
        <v/>
      </c>
      <c r="C67" s="185"/>
      <c r="D67" s="188" t="str">
        <f t="shared" ca="1" si="0"/>
        <v/>
      </c>
      <c r="E67" s="189"/>
      <c r="F67" s="189"/>
      <c r="G67" s="189"/>
      <c r="H67" s="189"/>
      <c r="I67" s="189"/>
      <c r="J67" s="189"/>
      <c r="K67" s="189"/>
      <c r="L67" s="189"/>
      <c r="M67" s="190"/>
      <c r="N67" s="191"/>
      <c r="O67" s="192"/>
      <c r="P67" s="192"/>
      <c r="Q67" s="192"/>
      <c r="R67" s="193"/>
      <c r="S67" s="188" t="str">
        <f t="shared" ca="1" si="1"/>
        <v/>
      </c>
      <c r="T67" s="189"/>
      <c r="U67" s="189"/>
      <c r="V67" s="189"/>
      <c r="W67" s="189"/>
      <c r="X67" s="189"/>
      <c r="Y67" s="189"/>
      <c r="Z67" s="189"/>
      <c r="AB67" s="30"/>
      <c r="AH67" s="31"/>
      <c r="AL67" s="12"/>
    </row>
    <row r="68" spans="1:38" ht="13.5" customHeight="1" x14ac:dyDescent="0.15">
      <c r="B68" s="186"/>
      <c r="C68" s="187"/>
      <c r="D68" s="197" t="str">
        <f t="shared" ca="1" si="0"/>
        <v/>
      </c>
      <c r="E68" s="198"/>
      <c r="F68" s="198"/>
      <c r="G68" s="198"/>
      <c r="H68" s="198"/>
      <c r="I68" s="198"/>
      <c r="J68" s="198"/>
      <c r="K68" s="198"/>
      <c r="L68" s="198"/>
      <c r="M68" s="199"/>
      <c r="N68" s="200" t="str">
        <f ca="1">N31</f>
        <v/>
      </c>
      <c r="O68" s="201"/>
      <c r="P68" s="201"/>
      <c r="Q68" s="201"/>
      <c r="R68" s="202"/>
      <c r="S68" s="197" t="str">
        <f t="shared" ca="1" si="1"/>
        <v/>
      </c>
      <c r="T68" s="198"/>
      <c r="U68" s="198"/>
      <c r="V68" s="198"/>
      <c r="W68" s="198"/>
      <c r="X68" s="198"/>
      <c r="Y68" s="198"/>
      <c r="Z68" s="198"/>
      <c r="AA68" s="12"/>
      <c r="AB68" s="266" t="s">
        <v>99</v>
      </c>
      <c r="AC68" s="267"/>
      <c r="AD68" s="267"/>
      <c r="AE68" s="267"/>
      <c r="AF68" s="267"/>
      <c r="AG68" s="268"/>
      <c r="AH68" s="269">
        <f ca="1">AH31</f>
        <v>0</v>
      </c>
      <c r="AI68" s="270"/>
      <c r="AJ68" s="270"/>
      <c r="AK68" s="270"/>
      <c r="AL68" s="271"/>
    </row>
    <row r="69" spans="1:38" ht="6" customHeight="1" x14ac:dyDescent="0.15"/>
    <row r="70" spans="1:38" ht="13.5" customHeight="1" x14ac:dyDescent="0.15">
      <c r="A70" s="1"/>
      <c r="B70" s="129"/>
      <c r="C70" s="129"/>
      <c r="D70" s="129"/>
      <c r="E70" s="129"/>
      <c r="F70" s="129"/>
      <c r="G70" s="129"/>
      <c r="H70" s="129"/>
      <c r="I70" s="129"/>
      <c r="J70" s="129"/>
      <c r="K70" s="129"/>
      <c r="L70" s="129"/>
      <c r="M70" s="129"/>
      <c r="N70" s="129"/>
      <c r="P70" s="263" t="s">
        <v>106</v>
      </c>
      <c r="Q70" s="264"/>
      <c r="R70" s="264"/>
      <c r="S70" s="264"/>
      <c r="T70" s="264"/>
      <c r="U70" s="265"/>
      <c r="V70" s="239" t="s">
        <v>107</v>
      </c>
      <c r="W70" s="242"/>
      <c r="X70" s="243"/>
      <c r="Y70" s="244"/>
      <c r="Z70" s="12"/>
      <c r="AA70" s="239" t="s">
        <v>109</v>
      </c>
      <c r="AB70" s="242"/>
      <c r="AC70" s="243"/>
      <c r="AD70" s="244"/>
      <c r="AE70" s="239" t="s">
        <v>110</v>
      </c>
      <c r="AF70" s="242"/>
      <c r="AG70" s="243"/>
      <c r="AH70" s="244"/>
      <c r="AI70" s="239" t="s">
        <v>111</v>
      </c>
      <c r="AJ70" s="242"/>
      <c r="AK70" s="243"/>
      <c r="AL70" s="244"/>
    </row>
    <row r="71" spans="1:38" x14ac:dyDescent="0.15">
      <c r="A71" s="1"/>
      <c r="B71" s="129"/>
      <c r="C71" s="129"/>
      <c r="D71" s="129"/>
      <c r="E71" s="129"/>
      <c r="F71" s="129"/>
      <c r="G71" s="129"/>
      <c r="H71" s="129"/>
      <c r="I71" s="129"/>
      <c r="J71" s="129"/>
      <c r="K71" s="129"/>
      <c r="L71" s="129"/>
      <c r="M71" s="129"/>
      <c r="N71" s="129"/>
      <c r="P71" s="257"/>
      <c r="Q71" s="258"/>
      <c r="R71" s="258"/>
      <c r="S71" s="258"/>
      <c r="T71" s="258"/>
      <c r="U71" s="259"/>
      <c r="V71" s="240"/>
      <c r="W71" s="245"/>
      <c r="X71" s="246"/>
      <c r="Y71" s="247"/>
      <c r="Z71" s="12"/>
      <c r="AA71" s="240"/>
      <c r="AB71" s="245"/>
      <c r="AC71" s="246"/>
      <c r="AD71" s="247"/>
      <c r="AE71" s="240"/>
      <c r="AF71" s="245"/>
      <c r="AG71" s="246"/>
      <c r="AH71" s="247"/>
      <c r="AI71" s="240"/>
      <c r="AJ71" s="245"/>
      <c r="AK71" s="246"/>
      <c r="AL71" s="247"/>
    </row>
    <row r="72" spans="1:38" x14ac:dyDescent="0.15">
      <c r="A72" s="1"/>
      <c r="B72" s="129"/>
      <c r="C72" s="129"/>
      <c r="D72" s="129"/>
      <c r="E72" s="129"/>
      <c r="F72" s="129"/>
      <c r="G72" s="129"/>
      <c r="H72" s="129"/>
      <c r="I72" s="129"/>
      <c r="J72" s="129"/>
      <c r="K72" s="129"/>
      <c r="L72" s="129"/>
      <c r="M72" s="129"/>
      <c r="N72" s="129"/>
      <c r="P72" s="260"/>
      <c r="Q72" s="261"/>
      <c r="R72" s="261"/>
      <c r="S72" s="261"/>
      <c r="T72" s="261"/>
      <c r="U72" s="262"/>
      <c r="V72" s="241"/>
      <c r="W72" s="248"/>
      <c r="X72" s="249"/>
      <c r="Y72" s="250"/>
      <c r="Z72" s="12"/>
      <c r="AA72" s="241"/>
      <c r="AB72" s="248"/>
      <c r="AC72" s="249"/>
      <c r="AD72" s="250"/>
      <c r="AE72" s="241"/>
      <c r="AF72" s="248"/>
      <c r="AG72" s="249"/>
      <c r="AH72" s="250"/>
      <c r="AI72" s="241"/>
      <c r="AJ72" s="248"/>
      <c r="AK72" s="249"/>
      <c r="AL72" s="250"/>
    </row>
  </sheetData>
  <sheetProtection algorithmName="SHA-512" hashValue="DinqWiwF+QhBklRxBKnncXzzmR6NTq65idcmU4QFrLyRdq8HtOynliNoiyZKzrTomNpDaghHwyk+FGvxpPVJbg==" saltValue="pZoj9XIYzfxioqlPagkxzg==" spinCount="100000" sheet="1" selectLockedCells="1" selectUnlockedCells="1"/>
  <mergeCells count="208">
    <mergeCell ref="B14:C14"/>
    <mergeCell ref="D14:J15"/>
    <mergeCell ref="K14:L14"/>
    <mergeCell ref="M14:AL15"/>
    <mergeCell ref="B15:C15"/>
    <mergeCell ref="K15:L15"/>
    <mergeCell ref="B1:AH1"/>
    <mergeCell ref="AI1:AL1"/>
    <mergeCell ref="M3:AC4"/>
    <mergeCell ref="G7:R8"/>
    <mergeCell ref="G9:R10"/>
    <mergeCell ref="G11:R12"/>
    <mergeCell ref="B19:C19"/>
    <mergeCell ref="D19:M19"/>
    <mergeCell ref="N19:R19"/>
    <mergeCell ref="S19:Z19"/>
    <mergeCell ref="AB19:AG19"/>
    <mergeCell ref="AH19:AL19"/>
    <mergeCell ref="X16:AD17"/>
    <mergeCell ref="AE16:AE17"/>
    <mergeCell ref="AF16:AL17"/>
    <mergeCell ref="B17:E17"/>
    <mergeCell ref="M17:N17"/>
    <mergeCell ref="B16:E16"/>
    <mergeCell ref="M16:N16"/>
    <mergeCell ref="O16:U17"/>
    <mergeCell ref="V16:V17"/>
    <mergeCell ref="W16:W17"/>
    <mergeCell ref="AH21:AL21"/>
    <mergeCell ref="B22:C23"/>
    <mergeCell ref="D22:M22"/>
    <mergeCell ref="N22:R22"/>
    <mergeCell ref="S22:Z22"/>
    <mergeCell ref="AB22:AG22"/>
    <mergeCell ref="AH22:AL22"/>
    <mergeCell ref="D23:M23"/>
    <mergeCell ref="N23:R23"/>
    <mergeCell ref="S23:Z23"/>
    <mergeCell ref="B20:C21"/>
    <mergeCell ref="D20:M20"/>
    <mergeCell ref="N20:R20"/>
    <mergeCell ref="S20:Z20"/>
    <mergeCell ref="AB20:AG20"/>
    <mergeCell ref="AH20:AL20"/>
    <mergeCell ref="D21:M21"/>
    <mergeCell ref="N21:R21"/>
    <mergeCell ref="S21:Z21"/>
    <mergeCell ref="AB21:AG21"/>
    <mergeCell ref="AB23:AG23"/>
    <mergeCell ref="AH23:AL23"/>
    <mergeCell ref="B24:C25"/>
    <mergeCell ref="D24:M24"/>
    <mergeCell ref="N24:R24"/>
    <mergeCell ref="S24:Z24"/>
    <mergeCell ref="AB24:AG24"/>
    <mergeCell ref="AH24:AL24"/>
    <mergeCell ref="D25:M25"/>
    <mergeCell ref="N25:R25"/>
    <mergeCell ref="S25:Z25"/>
    <mergeCell ref="AB25:AG25"/>
    <mergeCell ref="AH25:AL25"/>
    <mergeCell ref="B26:C27"/>
    <mergeCell ref="D26:M26"/>
    <mergeCell ref="N26:R26"/>
    <mergeCell ref="S26:Z26"/>
    <mergeCell ref="AB26:AG26"/>
    <mergeCell ref="AH26:AL26"/>
    <mergeCell ref="D27:M27"/>
    <mergeCell ref="B30:C31"/>
    <mergeCell ref="D30:M30"/>
    <mergeCell ref="N30:R30"/>
    <mergeCell ref="S30:Z30"/>
    <mergeCell ref="N27:R27"/>
    <mergeCell ref="S27:Z27"/>
    <mergeCell ref="AB27:AG27"/>
    <mergeCell ref="AH27:AL27"/>
    <mergeCell ref="B28:C29"/>
    <mergeCell ref="D28:M28"/>
    <mergeCell ref="N28:R28"/>
    <mergeCell ref="S28:Z28"/>
    <mergeCell ref="AB28:AG28"/>
    <mergeCell ref="AH28:AL28"/>
    <mergeCell ref="D31:M31"/>
    <mergeCell ref="N31:R31"/>
    <mergeCell ref="S31:Z31"/>
    <mergeCell ref="AB31:AG31"/>
    <mergeCell ref="AH31:AL31"/>
    <mergeCell ref="D29:M29"/>
    <mergeCell ref="N29:R29"/>
    <mergeCell ref="S29:Z29"/>
    <mergeCell ref="AB29:AG29"/>
    <mergeCell ref="AH29:AL29"/>
    <mergeCell ref="AF33:AH35"/>
    <mergeCell ref="AI33:AI35"/>
    <mergeCell ref="AJ33:AL35"/>
    <mergeCell ref="P34:U35"/>
    <mergeCell ref="B38:AH38"/>
    <mergeCell ref="AI38:AL38"/>
    <mergeCell ref="P33:U33"/>
    <mergeCell ref="V33:V35"/>
    <mergeCell ref="W33:Y35"/>
    <mergeCell ref="AA33:AA35"/>
    <mergeCell ref="AB33:AD35"/>
    <mergeCell ref="AE33:AE35"/>
    <mergeCell ref="M40:AC41"/>
    <mergeCell ref="B33:N35"/>
    <mergeCell ref="G44:R45"/>
    <mergeCell ref="G46:R47"/>
    <mergeCell ref="G48:R49"/>
    <mergeCell ref="B51:C51"/>
    <mergeCell ref="D51:J52"/>
    <mergeCell ref="K51:L51"/>
    <mergeCell ref="M51:AL52"/>
    <mergeCell ref="B52:C52"/>
    <mergeCell ref="K52:L52"/>
    <mergeCell ref="B56:C56"/>
    <mergeCell ref="D56:M56"/>
    <mergeCell ref="N56:R56"/>
    <mergeCell ref="S56:Z56"/>
    <mergeCell ref="AB56:AG56"/>
    <mergeCell ref="AH56:AL56"/>
    <mergeCell ref="X53:AD54"/>
    <mergeCell ref="AE53:AE54"/>
    <mergeCell ref="AF53:AL54"/>
    <mergeCell ref="B54:E54"/>
    <mergeCell ref="M54:N54"/>
    <mergeCell ref="B53:E53"/>
    <mergeCell ref="M53:N53"/>
    <mergeCell ref="O53:U54"/>
    <mergeCell ref="V53:V54"/>
    <mergeCell ref="W53:W54"/>
    <mergeCell ref="AH58:AL58"/>
    <mergeCell ref="B59:C60"/>
    <mergeCell ref="D59:M59"/>
    <mergeCell ref="N59:R59"/>
    <mergeCell ref="S59:Z59"/>
    <mergeCell ref="AB59:AG59"/>
    <mergeCell ref="AH59:AL59"/>
    <mergeCell ref="D60:M60"/>
    <mergeCell ref="N60:R60"/>
    <mergeCell ref="S60:Z60"/>
    <mergeCell ref="B57:C58"/>
    <mergeCell ref="D57:M57"/>
    <mergeCell ref="N57:R57"/>
    <mergeCell ref="S57:Z57"/>
    <mergeCell ref="AB57:AG57"/>
    <mergeCell ref="AH57:AL57"/>
    <mergeCell ref="D58:M58"/>
    <mergeCell ref="N58:R58"/>
    <mergeCell ref="S58:Z58"/>
    <mergeCell ref="AB58:AG58"/>
    <mergeCell ref="AB60:AG60"/>
    <mergeCell ref="AH60:AL60"/>
    <mergeCell ref="B61:C62"/>
    <mergeCell ref="D61:M61"/>
    <mergeCell ref="N61:R61"/>
    <mergeCell ref="S61:Z61"/>
    <mergeCell ref="AB61:AG61"/>
    <mergeCell ref="AH61:AL61"/>
    <mergeCell ref="D62:M62"/>
    <mergeCell ref="N62:R62"/>
    <mergeCell ref="AB62:AG62"/>
    <mergeCell ref="AH62:AL62"/>
    <mergeCell ref="B67:C68"/>
    <mergeCell ref="D67:M67"/>
    <mergeCell ref="N67:R67"/>
    <mergeCell ref="S67:Z67"/>
    <mergeCell ref="N64:R64"/>
    <mergeCell ref="S64:Z64"/>
    <mergeCell ref="AB64:AG64"/>
    <mergeCell ref="AH64:AL64"/>
    <mergeCell ref="B65:C66"/>
    <mergeCell ref="D65:M65"/>
    <mergeCell ref="N65:R65"/>
    <mergeCell ref="S65:Z65"/>
    <mergeCell ref="AB65:AG65"/>
    <mergeCell ref="AH65:AL65"/>
    <mergeCell ref="B63:C64"/>
    <mergeCell ref="D63:M63"/>
    <mergeCell ref="N63:R63"/>
    <mergeCell ref="S63:Z63"/>
    <mergeCell ref="AB63:AG63"/>
    <mergeCell ref="AH63:AL63"/>
    <mergeCell ref="D64:M64"/>
    <mergeCell ref="B70:N72"/>
    <mergeCell ref="AF70:AH72"/>
    <mergeCell ref="AI70:AI72"/>
    <mergeCell ref="AJ70:AL72"/>
    <mergeCell ref="P71:U72"/>
    <mergeCell ref="F16:L17"/>
    <mergeCell ref="F53:L54"/>
    <mergeCell ref="P70:U70"/>
    <mergeCell ref="V70:V72"/>
    <mergeCell ref="W70:Y72"/>
    <mergeCell ref="AA70:AA72"/>
    <mergeCell ref="AB70:AD72"/>
    <mergeCell ref="AE70:AE72"/>
    <mergeCell ref="D68:M68"/>
    <mergeCell ref="N68:R68"/>
    <mergeCell ref="S68:Z68"/>
    <mergeCell ref="AB68:AG68"/>
    <mergeCell ref="AH68:AL68"/>
    <mergeCell ref="D66:M66"/>
    <mergeCell ref="N66:R66"/>
    <mergeCell ref="S66:Z66"/>
    <mergeCell ref="AB66:AG66"/>
    <mergeCell ref="AH66:AL66"/>
    <mergeCell ref="S62:Z62"/>
  </mergeCells>
  <phoneticPr fontId="2"/>
  <pageMargins left="0" right="0" top="0"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Y72"/>
  <sheetViews>
    <sheetView showGridLines="0" view="pageBreakPreview" zoomScale="115" zoomScaleNormal="100" zoomScaleSheetLayoutView="115" zoomScalePageLayoutView="55" workbookViewId="0">
      <selection activeCell="B17" sqref="B16:L17"/>
    </sheetView>
  </sheetViews>
  <sheetFormatPr defaultColWidth="2.5" defaultRowHeight="13.5" outlineLevelCol="1" x14ac:dyDescent="0.15"/>
  <cols>
    <col min="1" max="1" width="7.75" style="2" customWidth="1"/>
    <col min="2" max="38" width="2.5" style="1" customWidth="1"/>
    <col min="39" max="40" width="7.125" style="19" hidden="1" customWidth="1" outlineLevel="1"/>
    <col min="41" max="41" width="13.375" style="19" hidden="1" customWidth="1" outlineLevel="1"/>
    <col min="42" max="42" width="2.625" style="1" customWidth="1" collapsed="1"/>
    <col min="43" max="43" width="2.625" style="1" customWidth="1"/>
    <col min="44" max="44" width="2.625" style="2" customWidth="1"/>
    <col min="45" max="45" width="2.5" style="2" customWidth="1"/>
    <col min="46" max="46" width="2.5" style="1" customWidth="1"/>
    <col min="47" max="48" width="5.875" style="1" customWidth="1"/>
    <col min="49" max="49" width="8.5" style="1" bestFit="1" customWidth="1"/>
    <col min="50" max="50" width="9.5" style="1" bestFit="1" customWidth="1"/>
    <col min="51" max="51" width="7.5" style="1" bestFit="1" customWidth="1"/>
    <col min="52" max="54" width="2.5" style="1" customWidth="1"/>
    <col min="55" max="55" width="2.5" style="1"/>
    <col min="56" max="57" width="13.75" style="1" customWidth="1"/>
    <col min="58" max="94" width="2.5" style="1" customWidth="1"/>
    <col min="95" max="231" width="2.5" style="1"/>
    <col min="232" max="232" width="7.75" style="1" customWidth="1"/>
    <col min="233" max="269" width="2.5" style="1" customWidth="1"/>
    <col min="270" max="271" width="0.75" style="1" customWidth="1"/>
    <col min="272" max="272" width="5.625" style="1" customWidth="1"/>
    <col min="273" max="273" width="10.375" style="1" customWidth="1"/>
    <col min="274" max="274" width="12.75" style="1" bestFit="1" customWidth="1"/>
    <col min="275" max="275" width="3.5" style="1" bestFit="1" customWidth="1"/>
    <col min="276" max="310" width="2.5" style="1" customWidth="1"/>
    <col min="311" max="311" width="2.5" style="1"/>
    <col min="312" max="313" width="13.75" style="1" customWidth="1"/>
    <col min="314" max="350" width="2.5" style="1" customWidth="1"/>
    <col min="351" max="487" width="2.5" style="1"/>
    <col min="488" max="488" width="7.75" style="1" customWidth="1"/>
    <col min="489" max="525" width="2.5" style="1" customWidth="1"/>
    <col min="526" max="527" width="0.75" style="1" customWidth="1"/>
    <col min="528" max="528" width="5.625" style="1" customWidth="1"/>
    <col min="529" max="529" width="10.375" style="1" customWidth="1"/>
    <col min="530" max="530" width="12.75" style="1" bestFit="1" customWidth="1"/>
    <col min="531" max="531" width="3.5" style="1" bestFit="1" customWidth="1"/>
    <col min="532" max="566" width="2.5" style="1" customWidth="1"/>
    <col min="567" max="567" width="2.5" style="1"/>
    <col min="568" max="569" width="13.75" style="1" customWidth="1"/>
    <col min="570" max="606" width="2.5" style="1" customWidth="1"/>
    <col min="607" max="743" width="2.5" style="1"/>
    <col min="744" max="744" width="7.75" style="1" customWidth="1"/>
    <col min="745" max="781" width="2.5" style="1" customWidth="1"/>
    <col min="782" max="783" width="0.75" style="1" customWidth="1"/>
    <col min="784" max="784" width="5.625" style="1" customWidth="1"/>
    <col min="785" max="785" width="10.375" style="1" customWidth="1"/>
    <col min="786" max="786" width="12.75" style="1" bestFit="1" customWidth="1"/>
    <col min="787" max="787" width="3.5" style="1" bestFit="1" customWidth="1"/>
    <col min="788" max="822" width="2.5" style="1" customWidth="1"/>
    <col min="823" max="823" width="2.5" style="1"/>
    <col min="824" max="825" width="13.75" style="1" customWidth="1"/>
    <col min="826" max="862" width="2.5" style="1" customWidth="1"/>
    <col min="863" max="999" width="2.5" style="1"/>
    <col min="1000" max="1000" width="7.75" style="1" customWidth="1"/>
    <col min="1001" max="1037" width="2.5" style="1" customWidth="1"/>
    <col min="1038" max="1039" width="0.75" style="1" customWidth="1"/>
    <col min="1040" max="1040" width="5.625" style="1" customWidth="1"/>
    <col min="1041" max="1041" width="10.375" style="1" customWidth="1"/>
    <col min="1042" max="1042" width="12.75" style="1" bestFit="1" customWidth="1"/>
    <col min="1043" max="1043" width="3.5" style="1" bestFit="1" customWidth="1"/>
    <col min="1044" max="1078" width="2.5" style="1" customWidth="1"/>
    <col min="1079" max="1079" width="2.5" style="1"/>
    <col min="1080" max="1081" width="13.75" style="1" customWidth="1"/>
    <col min="1082" max="1118" width="2.5" style="1" customWidth="1"/>
    <col min="1119" max="1255" width="2.5" style="1"/>
    <col min="1256" max="1256" width="7.75" style="1" customWidth="1"/>
    <col min="1257" max="1293" width="2.5" style="1" customWidth="1"/>
    <col min="1294" max="1295" width="0.75" style="1" customWidth="1"/>
    <col min="1296" max="1296" width="5.625" style="1" customWidth="1"/>
    <col min="1297" max="1297" width="10.375" style="1" customWidth="1"/>
    <col min="1298" max="1298" width="12.75" style="1" bestFit="1" customWidth="1"/>
    <col min="1299" max="1299" width="3.5" style="1" bestFit="1" customWidth="1"/>
    <col min="1300" max="1334" width="2.5" style="1" customWidth="1"/>
    <col min="1335" max="1335" width="2.5" style="1"/>
    <col min="1336" max="1337" width="13.75" style="1" customWidth="1"/>
    <col min="1338" max="1374" width="2.5" style="1" customWidth="1"/>
    <col min="1375" max="1511" width="2.5" style="1"/>
    <col min="1512" max="1512" width="7.75" style="1" customWidth="1"/>
    <col min="1513" max="1549" width="2.5" style="1" customWidth="1"/>
    <col min="1550" max="1551" width="0.75" style="1" customWidth="1"/>
    <col min="1552" max="1552" width="5.625" style="1" customWidth="1"/>
    <col min="1553" max="1553" width="10.375" style="1" customWidth="1"/>
    <col min="1554" max="1554" width="12.75" style="1" bestFit="1" customWidth="1"/>
    <col min="1555" max="1555" width="3.5" style="1" bestFit="1" customWidth="1"/>
    <col min="1556" max="1590" width="2.5" style="1" customWidth="1"/>
    <col min="1591" max="1591" width="2.5" style="1"/>
    <col min="1592" max="1593" width="13.75" style="1" customWidth="1"/>
    <col min="1594" max="1630" width="2.5" style="1" customWidth="1"/>
    <col min="1631" max="1767" width="2.5" style="1"/>
    <col min="1768" max="1768" width="7.75" style="1" customWidth="1"/>
    <col min="1769" max="1805" width="2.5" style="1" customWidth="1"/>
    <col min="1806" max="1807" width="0.75" style="1" customWidth="1"/>
    <col min="1808" max="1808" width="5.625" style="1" customWidth="1"/>
    <col min="1809" max="1809" width="10.375" style="1" customWidth="1"/>
    <col min="1810" max="1810" width="12.75" style="1" bestFit="1" customWidth="1"/>
    <col min="1811" max="1811" width="3.5" style="1" bestFit="1" customWidth="1"/>
    <col min="1812" max="1846" width="2.5" style="1" customWidth="1"/>
    <col min="1847" max="1847" width="2.5" style="1"/>
    <col min="1848" max="1849" width="13.75" style="1" customWidth="1"/>
    <col min="1850" max="1886" width="2.5" style="1" customWidth="1"/>
    <col min="1887" max="2023" width="2.5" style="1"/>
    <col min="2024" max="2024" width="7.75" style="1" customWidth="1"/>
    <col min="2025" max="2061" width="2.5" style="1" customWidth="1"/>
    <col min="2062" max="2063" width="0.75" style="1" customWidth="1"/>
    <col min="2064" max="2064" width="5.625" style="1" customWidth="1"/>
    <col min="2065" max="2065" width="10.375" style="1" customWidth="1"/>
    <col min="2066" max="2066" width="12.75" style="1" bestFit="1" customWidth="1"/>
    <col min="2067" max="2067" width="3.5" style="1" bestFit="1" customWidth="1"/>
    <col min="2068" max="2102" width="2.5" style="1" customWidth="1"/>
    <col min="2103" max="2103" width="2.5" style="1"/>
    <col min="2104" max="2105" width="13.75" style="1" customWidth="1"/>
    <col min="2106" max="2142" width="2.5" style="1" customWidth="1"/>
    <col min="2143" max="2279" width="2.5" style="1"/>
    <col min="2280" max="2280" width="7.75" style="1" customWidth="1"/>
    <col min="2281" max="2317" width="2.5" style="1" customWidth="1"/>
    <col min="2318" max="2319" width="0.75" style="1" customWidth="1"/>
    <col min="2320" max="2320" width="5.625" style="1" customWidth="1"/>
    <col min="2321" max="2321" width="10.375" style="1" customWidth="1"/>
    <col min="2322" max="2322" width="12.75" style="1" bestFit="1" customWidth="1"/>
    <col min="2323" max="2323" width="3.5" style="1" bestFit="1" customWidth="1"/>
    <col min="2324" max="2358" width="2.5" style="1" customWidth="1"/>
    <col min="2359" max="2359" width="2.5" style="1"/>
    <col min="2360" max="2361" width="13.75" style="1" customWidth="1"/>
    <col min="2362" max="2398" width="2.5" style="1" customWidth="1"/>
    <col min="2399" max="2535" width="2.5" style="1"/>
    <col min="2536" max="2536" width="7.75" style="1" customWidth="1"/>
    <col min="2537" max="2573" width="2.5" style="1" customWidth="1"/>
    <col min="2574" max="2575" width="0.75" style="1" customWidth="1"/>
    <col min="2576" max="2576" width="5.625" style="1" customWidth="1"/>
    <col min="2577" max="2577" width="10.375" style="1" customWidth="1"/>
    <col min="2578" max="2578" width="12.75" style="1" bestFit="1" customWidth="1"/>
    <col min="2579" max="2579" width="3.5" style="1" bestFit="1" customWidth="1"/>
    <col min="2580" max="2614" width="2.5" style="1" customWidth="1"/>
    <col min="2615" max="2615" width="2.5" style="1"/>
    <col min="2616" max="2617" width="13.75" style="1" customWidth="1"/>
    <col min="2618" max="2654" width="2.5" style="1" customWidth="1"/>
    <col min="2655" max="2791" width="2.5" style="1"/>
    <col min="2792" max="2792" width="7.75" style="1" customWidth="1"/>
    <col min="2793" max="2829" width="2.5" style="1" customWidth="1"/>
    <col min="2830" max="2831" width="0.75" style="1" customWidth="1"/>
    <col min="2832" max="2832" width="5.625" style="1" customWidth="1"/>
    <col min="2833" max="2833" width="10.375" style="1" customWidth="1"/>
    <col min="2834" max="2834" width="12.75" style="1" bestFit="1" customWidth="1"/>
    <col min="2835" max="2835" width="3.5" style="1" bestFit="1" customWidth="1"/>
    <col min="2836" max="2870" width="2.5" style="1" customWidth="1"/>
    <col min="2871" max="2871" width="2.5" style="1"/>
    <col min="2872" max="2873" width="13.75" style="1" customWidth="1"/>
    <col min="2874" max="2910" width="2.5" style="1" customWidth="1"/>
    <col min="2911" max="3047" width="2.5" style="1"/>
    <col min="3048" max="3048" width="7.75" style="1" customWidth="1"/>
    <col min="3049" max="3085" width="2.5" style="1" customWidth="1"/>
    <col min="3086" max="3087" width="0.75" style="1" customWidth="1"/>
    <col min="3088" max="3088" width="5.625" style="1" customWidth="1"/>
    <col min="3089" max="3089" width="10.375" style="1" customWidth="1"/>
    <col min="3090" max="3090" width="12.75" style="1" bestFit="1" customWidth="1"/>
    <col min="3091" max="3091" width="3.5" style="1" bestFit="1" customWidth="1"/>
    <col min="3092" max="3126" width="2.5" style="1" customWidth="1"/>
    <col min="3127" max="3127" width="2.5" style="1"/>
    <col min="3128" max="3129" width="13.75" style="1" customWidth="1"/>
    <col min="3130" max="3166" width="2.5" style="1" customWidth="1"/>
    <col min="3167" max="3303" width="2.5" style="1"/>
    <col min="3304" max="3304" width="7.75" style="1" customWidth="1"/>
    <col min="3305" max="3341" width="2.5" style="1" customWidth="1"/>
    <col min="3342" max="3343" width="0.75" style="1" customWidth="1"/>
    <col min="3344" max="3344" width="5.625" style="1" customWidth="1"/>
    <col min="3345" max="3345" width="10.375" style="1" customWidth="1"/>
    <col min="3346" max="3346" width="12.75" style="1" bestFit="1" customWidth="1"/>
    <col min="3347" max="3347" width="3.5" style="1" bestFit="1" customWidth="1"/>
    <col min="3348" max="3382" width="2.5" style="1" customWidth="1"/>
    <col min="3383" max="3383" width="2.5" style="1"/>
    <col min="3384" max="3385" width="13.75" style="1" customWidth="1"/>
    <col min="3386" max="3422" width="2.5" style="1" customWidth="1"/>
    <col min="3423" max="3559" width="2.5" style="1"/>
    <col min="3560" max="3560" width="7.75" style="1" customWidth="1"/>
    <col min="3561" max="3597" width="2.5" style="1" customWidth="1"/>
    <col min="3598" max="3599" width="0.75" style="1" customWidth="1"/>
    <col min="3600" max="3600" width="5.625" style="1" customWidth="1"/>
    <col min="3601" max="3601" width="10.375" style="1" customWidth="1"/>
    <col min="3602" max="3602" width="12.75" style="1" bestFit="1" customWidth="1"/>
    <col min="3603" max="3603" width="3.5" style="1" bestFit="1" customWidth="1"/>
    <col min="3604" max="3638" width="2.5" style="1" customWidth="1"/>
    <col min="3639" max="3639" width="2.5" style="1"/>
    <col min="3640" max="3641" width="13.75" style="1" customWidth="1"/>
    <col min="3642" max="3678" width="2.5" style="1" customWidth="1"/>
    <col min="3679" max="3815" width="2.5" style="1"/>
    <col min="3816" max="3816" width="7.75" style="1" customWidth="1"/>
    <col min="3817" max="3853" width="2.5" style="1" customWidth="1"/>
    <col min="3854" max="3855" width="0.75" style="1" customWidth="1"/>
    <col min="3856" max="3856" width="5.625" style="1" customWidth="1"/>
    <col min="3857" max="3857" width="10.375" style="1" customWidth="1"/>
    <col min="3858" max="3858" width="12.75" style="1" bestFit="1" customWidth="1"/>
    <col min="3859" max="3859" width="3.5" style="1" bestFit="1" customWidth="1"/>
    <col min="3860" max="3894" width="2.5" style="1" customWidth="1"/>
    <col min="3895" max="3895" width="2.5" style="1"/>
    <col min="3896" max="3897" width="13.75" style="1" customWidth="1"/>
    <col min="3898" max="3934" width="2.5" style="1" customWidth="1"/>
    <col min="3935" max="4071" width="2.5" style="1"/>
    <col min="4072" max="4072" width="7.75" style="1" customWidth="1"/>
    <col min="4073" max="4109" width="2.5" style="1" customWidth="1"/>
    <col min="4110" max="4111" width="0.75" style="1" customWidth="1"/>
    <col min="4112" max="4112" width="5.625" style="1" customWidth="1"/>
    <col min="4113" max="4113" width="10.375" style="1" customWidth="1"/>
    <col min="4114" max="4114" width="12.75" style="1" bestFit="1" customWidth="1"/>
    <col min="4115" max="4115" width="3.5" style="1" bestFit="1" customWidth="1"/>
    <col min="4116" max="4150" width="2.5" style="1" customWidth="1"/>
    <col min="4151" max="4151" width="2.5" style="1"/>
    <col min="4152" max="4153" width="13.75" style="1" customWidth="1"/>
    <col min="4154" max="4190" width="2.5" style="1" customWidth="1"/>
    <col min="4191" max="4327" width="2.5" style="1"/>
    <col min="4328" max="4328" width="7.75" style="1" customWidth="1"/>
    <col min="4329" max="4365" width="2.5" style="1" customWidth="1"/>
    <col min="4366" max="4367" width="0.75" style="1" customWidth="1"/>
    <col min="4368" max="4368" width="5.625" style="1" customWidth="1"/>
    <col min="4369" max="4369" width="10.375" style="1" customWidth="1"/>
    <col min="4370" max="4370" width="12.75" style="1" bestFit="1" customWidth="1"/>
    <col min="4371" max="4371" width="3.5" style="1" bestFit="1" customWidth="1"/>
    <col min="4372" max="4406" width="2.5" style="1" customWidth="1"/>
    <col min="4407" max="4407" width="2.5" style="1"/>
    <col min="4408" max="4409" width="13.75" style="1" customWidth="1"/>
    <col min="4410" max="4446" width="2.5" style="1" customWidth="1"/>
    <col min="4447" max="4583" width="2.5" style="1"/>
    <col min="4584" max="4584" width="7.75" style="1" customWidth="1"/>
    <col min="4585" max="4621" width="2.5" style="1" customWidth="1"/>
    <col min="4622" max="4623" width="0.75" style="1" customWidth="1"/>
    <col min="4624" max="4624" width="5.625" style="1" customWidth="1"/>
    <col min="4625" max="4625" width="10.375" style="1" customWidth="1"/>
    <col min="4626" max="4626" width="12.75" style="1" bestFit="1" customWidth="1"/>
    <col min="4627" max="4627" width="3.5" style="1" bestFit="1" customWidth="1"/>
    <col min="4628" max="4662" width="2.5" style="1" customWidth="1"/>
    <col min="4663" max="4663" width="2.5" style="1"/>
    <col min="4664" max="4665" width="13.75" style="1" customWidth="1"/>
    <col min="4666" max="4702" width="2.5" style="1" customWidth="1"/>
    <col min="4703" max="4839" width="2.5" style="1"/>
    <col min="4840" max="4840" width="7.75" style="1" customWidth="1"/>
    <col min="4841" max="4877" width="2.5" style="1" customWidth="1"/>
    <col min="4878" max="4879" width="0.75" style="1" customWidth="1"/>
    <col min="4880" max="4880" width="5.625" style="1" customWidth="1"/>
    <col min="4881" max="4881" width="10.375" style="1" customWidth="1"/>
    <col min="4882" max="4882" width="12.75" style="1" bestFit="1" customWidth="1"/>
    <col min="4883" max="4883" width="3.5" style="1" bestFit="1" customWidth="1"/>
    <col min="4884" max="4918" width="2.5" style="1" customWidth="1"/>
    <col min="4919" max="4919" width="2.5" style="1"/>
    <col min="4920" max="4921" width="13.75" style="1" customWidth="1"/>
    <col min="4922" max="4958" width="2.5" style="1" customWidth="1"/>
    <col min="4959" max="5095" width="2.5" style="1"/>
    <col min="5096" max="5096" width="7.75" style="1" customWidth="1"/>
    <col min="5097" max="5133" width="2.5" style="1" customWidth="1"/>
    <col min="5134" max="5135" width="0.75" style="1" customWidth="1"/>
    <col min="5136" max="5136" width="5.625" style="1" customWidth="1"/>
    <col min="5137" max="5137" width="10.375" style="1" customWidth="1"/>
    <col min="5138" max="5138" width="12.75" style="1" bestFit="1" customWidth="1"/>
    <col min="5139" max="5139" width="3.5" style="1" bestFit="1" customWidth="1"/>
    <col min="5140" max="5174" width="2.5" style="1" customWidth="1"/>
    <col min="5175" max="5175" width="2.5" style="1"/>
    <col min="5176" max="5177" width="13.75" style="1" customWidth="1"/>
    <col min="5178" max="5214" width="2.5" style="1" customWidth="1"/>
    <col min="5215" max="5351" width="2.5" style="1"/>
    <col min="5352" max="5352" width="7.75" style="1" customWidth="1"/>
    <col min="5353" max="5389" width="2.5" style="1" customWidth="1"/>
    <col min="5390" max="5391" width="0.75" style="1" customWidth="1"/>
    <col min="5392" max="5392" width="5.625" style="1" customWidth="1"/>
    <col min="5393" max="5393" width="10.375" style="1" customWidth="1"/>
    <col min="5394" max="5394" width="12.75" style="1" bestFit="1" customWidth="1"/>
    <col min="5395" max="5395" width="3.5" style="1" bestFit="1" customWidth="1"/>
    <col min="5396" max="5430" width="2.5" style="1" customWidth="1"/>
    <col min="5431" max="5431" width="2.5" style="1"/>
    <col min="5432" max="5433" width="13.75" style="1" customWidth="1"/>
    <col min="5434" max="5470" width="2.5" style="1" customWidth="1"/>
    <col min="5471" max="5607" width="2.5" style="1"/>
    <col min="5608" max="5608" width="7.75" style="1" customWidth="1"/>
    <col min="5609" max="5645" width="2.5" style="1" customWidth="1"/>
    <col min="5646" max="5647" width="0.75" style="1" customWidth="1"/>
    <col min="5648" max="5648" width="5.625" style="1" customWidth="1"/>
    <col min="5649" max="5649" width="10.375" style="1" customWidth="1"/>
    <col min="5650" max="5650" width="12.75" style="1" bestFit="1" customWidth="1"/>
    <col min="5651" max="5651" width="3.5" style="1" bestFit="1" customWidth="1"/>
    <col min="5652" max="5686" width="2.5" style="1" customWidth="1"/>
    <col min="5687" max="5687" width="2.5" style="1"/>
    <col min="5688" max="5689" width="13.75" style="1" customWidth="1"/>
    <col min="5690" max="5726" width="2.5" style="1" customWidth="1"/>
    <col min="5727" max="5863" width="2.5" style="1"/>
    <col min="5864" max="5864" width="7.75" style="1" customWidth="1"/>
    <col min="5865" max="5901" width="2.5" style="1" customWidth="1"/>
    <col min="5902" max="5903" width="0.75" style="1" customWidth="1"/>
    <col min="5904" max="5904" width="5.625" style="1" customWidth="1"/>
    <col min="5905" max="5905" width="10.375" style="1" customWidth="1"/>
    <col min="5906" max="5906" width="12.75" style="1" bestFit="1" customWidth="1"/>
    <col min="5907" max="5907" width="3.5" style="1" bestFit="1" customWidth="1"/>
    <col min="5908" max="5942" width="2.5" style="1" customWidth="1"/>
    <col min="5943" max="5943" width="2.5" style="1"/>
    <col min="5944" max="5945" width="13.75" style="1" customWidth="1"/>
    <col min="5946" max="5982" width="2.5" style="1" customWidth="1"/>
    <col min="5983" max="6119" width="2.5" style="1"/>
    <col min="6120" max="6120" width="7.75" style="1" customWidth="1"/>
    <col min="6121" max="6157" width="2.5" style="1" customWidth="1"/>
    <col min="6158" max="6159" width="0.75" style="1" customWidth="1"/>
    <col min="6160" max="6160" width="5.625" style="1" customWidth="1"/>
    <col min="6161" max="6161" width="10.375" style="1" customWidth="1"/>
    <col min="6162" max="6162" width="12.75" style="1" bestFit="1" customWidth="1"/>
    <col min="6163" max="6163" width="3.5" style="1" bestFit="1" customWidth="1"/>
    <col min="6164" max="6198" width="2.5" style="1" customWidth="1"/>
    <col min="6199" max="6199" width="2.5" style="1"/>
    <col min="6200" max="6201" width="13.75" style="1" customWidth="1"/>
    <col min="6202" max="6238" width="2.5" style="1" customWidth="1"/>
    <col min="6239" max="6375" width="2.5" style="1"/>
    <col min="6376" max="6376" width="7.75" style="1" customWidth="1"/>
    <col min="6377" max="6413" width="2.5" style="1" customWidth="1"/>
    <col min="6414" max="6415" width="0.75" style="1" customWidth="1"/>
    <col min="6416" max="6416" width="5.625" style="1" customWidth="1"/>
    <col min="6417" max="6417" width="10.375" style="1" customWidth="1"/>
    <col min="6418" max="6418" width="12.75" style="1" bestFit="1" customWidth="1"/>
    <col min="6419" max="6419" width="3.5" style="1" bestFit="1" customWidth="1"/>
    <col min="6420" max="6454" width="2.5" style="1" customWidth="1"/>
    <col min="6455" max="6455" width="2.5" style="1"/>
    <col min="6456" max="6457" width="13.75" style="1" customWidth="1"/>
    <col min="6458" max="6494" width="2.5" style="1" customWidth="1"/>
    <col min="6495" max="6631" width="2.5" style="1"/>
    <col min="6632" max="6632" width="7.75" style="1" customWidth="1"/>
    <col min="6633" max="6669" width="2.5" style="1" customWidth="1"/>
    <col min="6670" max="6671" width="0.75" style="1" customWidth="1"/>
    <col min="6672" max="6672" width="5.625" style="1" customWidth="1"/>
    <col min="6673" max="6673" width="10.375" style="1" customWidth="1"/>
    <col min="6674" max="6674" width="12.75" style="1" bestFit="1" customWidth="1"/>
    <col min="6675" max="6675" width="3.5" style="1" bestFit="1" customWidth="1"/>
    <col min="6676" max="6710" width="2.5" style="1" customWidth="1"/>
    <col min="6711" max="6711" width="2.5" style="1"/>
    <col min="6712" max="6713" width="13.75" style="1" customWidth="1"/>
    <col min="6714" max="6750" width="2.5" style="1" customWidth="1"/>
    <col min="6751" max="6887" width="2.5" style="1"/>
    <col min="6888" max="6888" width="7.75" style="1" customWidth="1"/>
    <col min="6889" max="6925" width="2.5" style="1" customWidth="1"/>
    <col min="6926" max="6927" width="0.75" style="1" customWidth="1"/>
    <col min="6928" max="6928" width="5.625" style="1" customWidth="1"/>
    <col min="6929" max="6929" width="10.375" style="1" customWidth="1"/>
    <col min="6930" max="6930" width="12.75" style="1" bestFit="1" customWidth="1"/>
    <col min="6931" max="6931" width="3.5" style="1" bestFit="1" customWidth="1"/>
    <col min="6932" max="6966" width="2.5" style="1" customWidth="1"/>
    <col min="6967" max="6967" width="2.5" style="1"/>
    <col min="6968" max="6969" width="13.75" style="1" customWidth="1"/>
    <col min="6970" max="7006" width="2.5" style="1" customWidth="1"/>
    <col min="7007" max="7143" width="2.5" style="1"/>
    <col min="7144" max="7144" width="7.75" style="1" customWidth="1"/>
    <col min="7145" max="7181" width="2.5" style="1" customWidth="1"/>
    <col min="7182" max="7183" width="0.75" style="1" customWidth="1"/>
    <col min="7184" max="7184" width="5.625" style="1" customWidth="1"/>
    <col min="7185" max="7185" width="10.375" style="1" customWidth="1"/>
    <col min="7186" max="7186" width="12.75" style="1" bestFit="1" customWidth="1"/>
    <col min="7187" max="7187" width="3.5" style="1" bestFit="1" customWidth="1"/>
    <col min="7188" max="7222" width="2.5" style="1" customWidth="1"/>
    <col min="7223" max="7223" width="2.5" style="1"/>
    <col min="7224" max="7225" width="13.75" style="1" customWidth="1"/>
    <col min="7226" max="7262" width="2.5" style="1" customWidth="1"/>
    <col min="7263" max="7399" width="2.5" style="1"/>
    <col min="7400" max="7400" width="7.75" style="1" customWidth="1"/>
    <col min="7401" max="7437" width="2.5" style="1" customWidth="1"/>
    <col min="7438" max="7439" width="0.75" style="1" customWidth="1"/>
    <col min="7440" max="7440" width="5.625" style="1" customWidth="1"/>
    <col min="7441" max="7441" width="10.375" style="1" customWidth="1"/>
    <col min="7442" max="7442" width="12.75" style="1" bestFit="1" customWidth="1"/>
    <col min="7443" max="7443" width="3.5" style="1" bestFit="1" customWidth="1"/>
    <col min="7444" max="7478" width="2.5" style="1" customWidth="1"/>
    <col min="7479" max="7479" width="2.5" style="1"/>
    <col min="7480" max="7481" width="13.75" style="1" customWidth="1"/>
    <col min="7482" max="7518" width="2.5" style="1" customWidth="1"/>
    <col min="7519" max="7655" width="2.5" style="1"/>
    <col min="7656" max="7656" width="7.75" style="1" customWidth="1"/>
    <col min="7657" max="7693" width="2.5" style="1" customWidth="1"/>
    <col min="7694" max="7695" width="0.75" style="1" customWidth="1"/>
    <col min="7696" max="7696" width="5.625" style="1" customWidth="1"/>
    <col min="7697" max="7697" width="10.375" style="1" customWidth="1"/>
    <col min="7698" max="7698" width="12.75" style="1" bestFit="1" customWidth="1"/>
    <col min="7699" max="7699" width="3.5" style="1" bestFit="1" customWidth="1"/>
    <col min="7700" max="7734" width="2.5" style="1" customWidth="1"/>
    <col min="7735" max="7735" width="2.5" style="1"/>
    <col min="7736" max="7737" width="13.75" style="1" customWidth="1"/>
    <col min="7738" max="7774" width="2.5" style="1" customWidth="1"/>
    <col min="7775" max="7911" width="2.5" style="1"/>
    <col min="7912" max="7912" width="7.75" style="1" customWidth="1"/>
    <col min="7913" max="7949" width="2.5" style="1" customWidth="1"/>
    <col min="7950" max="7951" width="0.75" style="1" customWidth="1"/>
    <col min="7952" max="7952" width="5.625" style="1" customWidth="1"/>
    <col min="7953" max="7953" width="10.375" style="1" customWidth="1"/>
    <col min="7954" max="7954" width="12.75" style="1" bestFit="1" customWidth="1"/>
    <col min="7955" max="7955" width="3.5" style="1" bestFit="1" customWidth="1"/>
    <col min="7956" max="7990" width="2.5" style="1" customWidth="1"/>
    <col min="7991" max="7991" width="2.5" style="1"/>
    <col min="7992" max="7993" width="13.75" style="1" customWidth="1"/>
    <col min="7994" max="8030" width="2.5" style="1" customWidth="1"/>
    <col min="8031" max="8167" width="2.5" style="1"/>
    <col min="8168" max="8168" width="7.75" style="1" customWidth="1"/>
    <col min="8169" max="8205" width="2.5" style="1" customWidth="1"/>
    <col min="8206" max="8207" width="0.75" style="1" customWidth="1"/>
    <col min="8208" max="8208" width="5.625" style="1" customWidth="1"/>
    <col min="8209" max="8209" width="10.375" style="1" customWidth="1"/>
    <col min="8210" max="8210" width="12.75" style="1" bestFit="1" customWidth="1"/>
    <col min="8211" max="8211" width="3.5" style="1" bestFit="1" customWidth="1"/>
    <col min="8212" max="8246" width="2.5" style="1" customWidth="1"/>
    <col min="8247" max="8247" width="2.5" style="1"/>
    <col min="8248" max="8249" width="13.75" style="1" customWidth="1"/>
    <col min="8250" max="8286" width="2.5" style="1" customWidth="1"/>
    <col min="8287" max="8423" width="2.5" style="1"/>
    <col min="8424" max="8424" width="7.75" style="1" customWidth="1"/>
    <col min="8425" max="8461" width="2.5" style="1" customWidth="1"/>
    <col min="8462" max="8463" width="0.75" style="1" customWidth="1"/>
    <col min="8464" max="8464" width="5.625" style="1" customWidth="1"/>
    <col min="8465" max="8465" width="10.375" style="1" customWidth="1"/>
    <col min="8466" max="8466" width="12.75" style="1" bestFit="1" customWidth="1"/>
    <col min="8467" max="8467" width="3.5" style="1" bestFit="1" customWidth="1"/>
    <col min="8468" max="8502" width="2.5" style="1" customWidth="1"/>
    <col min="8503" max="8503" width="2.5" style="1"/>
    <col min="8504" max="8505" width="13.75" style="1" customWidth="1"/>
    <col min="8506" max="8542" width="2.5" style="1" customWidth="1"/>
    <col min="8543" max="8679" width="2.5" style="1"/>
    <col min="8680" max="8680" width="7.75" style="1" customWidth="1"/>
    <col min="8681" max="8717" width="2.5" style="1" customWidth="1"/>
    <col min="8718" max="8719" width="0.75" style="1" customWidth="1"/>
    <col min="8720" max="8720" width="5.625" style="1" customWidth="1"/>
    <col min="8721" max="8721" width="10.375" style="1" customWidth="1"/>
    <col min="8722" max="8722" width="12.75" style="1" bestFit="1" customWidth="1"/>
    <col min="8723" max="8723" width="3.5" style="1" bestFit="1" customWidth="1"/>
    <col min="8724" max="8758" width="2.5" style="1" customWidth="1"/>
    <col min="8759" max="8759" width="2.5" style="1"/>
    <col min="8760" max="8761" width="13.75" style="1" customWidth="1"/>
    <col min="8762" max="8798" width="2.5" style="1" customWidth="1"/>
    <col min="8799" max="8935" width="2.5" style="1"/>
    <col min="8936" max="8936" width="7.75" style="1" customWidth="1"/>
    <col min="8937" max="8973" width="2.5" style="1" customWidth="1"/>
    <col min="8974" max="8975" width="0.75" style="1" customWidth="1"/>
    <col min="8976" max="8976" width="5.625" style="1" customWidth="1"/>
    <col min="8977" max="8977" width="10.375" style="1" customWidth="1"/>
    <col min="8978" max="8978" width="12.75" style="1" bestFit="1" customWidth="1"/>
    <col min="8979" max="8979" width="3.5" style="1" bestFit="1" customWidth="1"/>
    <col min="8980" max="9014" width="2.5" style="1" customWidth="1"/>
    <col min="9015" max="9015" width="2.5" style="1"/>
    <col min="9016" max="9017" width="13.75" style="1" customWidth="1"/>
    <col min="9018" max="9054" width="2.5" style="1" customWidth="1"/>
    <col min="9055" max="9191" width="2.5" style="1"/>
    <col min="9192" max="9192" width="7.75" style="1" customWidth="1"/>
    <col min="9193" max="9229" width="2.5" style="1" customWidth="1"/>
    <col min="9230" max="9231" width="0.75" style="1" customWidth="1"/>
    <col min="9232" max="9232" width="5.625" style="1" customWidth="1"/>
    <col min="9233" max="9233" width="10.375" style="1" customWidth="1"/>
    <col min="9234" max="9234" width="12.75" style="1" bestFit="1" customWidth="1"/>
    <col min="9235" max="9235" width="3.5" style="1" bestFit="1" customWidth="1"/>
    <col min="9236" max="9270" width="2.5" style="1" customWidth="1"/>
    <col min="9271" max="9271" width="2.5" style="1"/>
    <col min="9272" max="9273" width="13.75" style="1" customWidth="1"/>
    <col min="9274" max="9310" width="2.5" style="1" customWidth="1"/>
    <col min="9311" max="9447" width="2.5" style="1"/>
    <col min="9448" max="9448" width="7.75" style="1" customWidth="1"/>
    <col min="9449" max="9485" width="2.5" style="1" customWidth="1"/>
    <col min="9486" max="9487" width="0.75" style="1" customWidth="1"/>
    <col min="9488" max="9488" width="5.625" style="1" customWidth="1"/>
    <col min="9489" max="9489" width="10.375" style="1" customWidth="1"/>
    <col min="9490" max="9490" width="12.75" style="1" bestFit="1" customWidth="1"/>
    <col min="9491" max="9491" width="3.5" style="1" bestFit="1" customWidth="1"/>
    <col min="9492" max="9526" width="2.5" style="1" customWidth="1"/>
    <col min="9527" max="9527" width="2.5" style="1"/>
    <col min="9528" max="9529" width="13.75" style="1" customWidth="1"/>
    <col min="9530" max="9566" width="2.5" style="1" customWidth="1"/>
    <col min="9567" max="9703" width="2.5" style="1"/>
    <col min="9704" max="9704" width="7.75" style="1" customWidth="1"/>
    <col min="9705" max="9741" width="2.5" style="1" customWidth="1"/>
    <col min="9742" max="9743" width="0.75" style="1" customWidth="1"/>
    <col min="9744" max="9744" width="5.625" style="1" customWidth="1"/>
    <col min="9745" max="9745" width="10.375" style="1" customWidth="1"/>
    <col min="9746" max="9746" width="12.75" style="1" bestFit="1" customWidth="1"/>
    <col min="9747" max="9747" width="3.5" style="1" bestFit="1" customWidth="1"/>
    <col min="9748" max="9782" width="2.5" style="1" customWidth="1"/>
    <col min="9783" max="9783" width="2.5" style="1"/>
    <col min="9784" max="9785" width="13.75" style="1" customWidth="1"/>
    <col min="9786" max="9822" width="2.5" style="1" customWidth="1"/>
    <col min="9823" max="9959" width="2.5" style="1"/>
    <col min="9960" max="9960" width="7.75" style="1" customWidth="1"/>
    <col min="9961" max="9997" width="2.5" style="1" customWidth="1"/>
    <col min="9998" max="9999" width="0.75" style="1" customWidth="1"/>
    <col min="10000" max="10000" width="5.625" style="1" customWidth="1"/>
    <col min="10001" max="10001" width="10.375" style="1" customWidth="1"/>
    <col min="10002" max="10002" width="12.75" style="1" bestFit="1" customWidth="1"/>
    <col min="10003" max="10003" width="3.5" style="1" bestFit="1" customWidth="1"/>
    <col min="10004" max="10038" width="2.5" style="1" customWidth="1"/>
    <col min="10039" max="10039" width="2.5" style="1"/>
    <col min="10040" max="10041" width="13.75" style="1" customWidth="1"/>
    <col min="10042" max="10078" width="2.5" style="1" customWidth="1"/>
    <col min="10079" max="10215" width="2.5" style="1"/>
    <col min="10216" max="10216" width="7.75" style="1" customWidth="1"/>
    <col min="10217" max="10253" width="2.5" style="1" customWidth="1"/>
    <col min="10254" max="10255" width="0.75" style="1" customWidth="1"/>
    <col min="10256" max="10256" width="5.625" style="1" customWidth="1"/>
    <col min="10257" max="10257" width="10.375" style="1" customWidth="1"/>
    <col min="10258" max="10258" width="12.75" style="1" bestFit="1" customWidth="1"/>
    <col min="10259" max="10259" width="3.5" style="1" bestFit="1" customWidth="1"/>
    <col min="10260" max="10294" width="2.5" style="1" customWidth="1"/>
    <col min="10295" max="10295" width="2.5" style="1"/>
    <col min="10296" max="10297" width="13.75" style="1" customWidth="1"/>
    <col min="10298" max="10334" width="2.5" style="1" customWidth="1"/>
    <col min="10335" max="10471" width="2.5" style="1"/>
    <col min="10472" max="10472" width="7.75" style="1" customWidth="1"/>
    <col min="10473" max="10509" width="2.5" style="1" customWidth="1"/>
    <col min="10510" max="10511" width="0.75" style="1" customWidth="1"/>
    <col min="10512" max="10512" width="5.625" style="1" customWidth="1"/>
    <col min="10513" max="10513" width="10.375" style="1" customWidth="1"/>
    <col min="10514" max="10514" width="12.75" style="1" bestFit="1" customWidth="1"/>
    <col min="10515" max="10515" width="3.5" style="1" bestFit="1" customWidth="1"/>
    <col min="10516" max="10550" width="2.5" style="1" customWidth="1"/>
    <col min="10551" max="10551" width="2.5" style="1"/>
    <col min="10552" max="10553" width="13.75" style="1" customWidth="1"/>
    <col min="10554" max="10590" width="2.5" style="1" customWidth="1"/>
    <col min="10591" max="10727" width="2.5" style="1"/>
    <col min="10728" max="10728" width="7.75" style="1" customWidth="1"/>
    <col min="10729" max="10765" width="2.5" style="1" customWidth="1"/>
    <col min="10766" max="10767" width="0.75" style="1" customWidth="1"/>
    <col min="10768" max="10768" width="5.625" style="1" customWidth="1"/>
    <col min="10769" max="10769" width="10.375" style="1" customWidth="1"/>
    <col min="10770" max="10770" width="12.75" style="1" bestFit="1" customWidth="1"/>
    <col min="10771" max="10771" width="3.5" style="1" bestFit="1" customWidth="1"/>
    <col min="10772" max="10806" width="2.5" style="1" customWidth="1"/>
    <col min="10807" max="10807" width="2.5" style="1"/>
    <col min="10808" max="10809" width="13.75" style="1" customWidth="1"/>
    <col min="10810" max="10846" width="2.5" style="1" customWidth="1"/>
    <col min="10847" max="10983" width="2.5" style="1"/>
    <col min="10984" max="10984" width="7.75" style="1" customWidth="1"/>
    <col min="10985" max="11021" width="2.5" style="1" customWidth="1"/>
    <col min="11022" max="11023" width="0.75" style="1" customWidth="1"/>
    <col min="11024" max="11024" width="5.625" style="1" customWidth="1"/>
    <col min="11025" max="11025" width="10.375" style="1" customWidth="1"/>
    <col min="11026" max="11026" width="12.75" style="1" bestFit="1" customWidth="1"/>
    <col min="11027" max="11027" width="3.5" style="1" bestFit="1" customWidth="1"/>
    <col min="11028" max="11062" width="2.5" style="1" customWidth="1"/>
    <col min="11063" max="11063" width="2.5" style="1"/>
    <col min="11064" max="11065" width="13.75" style="1" customWidth="1"/>
    <col min="11066" max="11102" width="2.5" style="1" customWidth="1"/>
    <col min="11103" max="11239" width="2.5" style="1"/>
    <col min="11240" max="11240" width="7.75" style="1" customWidth="1"/>
    <col min="11241" max="11277" width="2.5" style="1" customWidth="1"/>
    <col min="11278" max="11279" width="0.75" style="1" customWidth="1"/>
    <col min="11280" max="11280" width="5.625" style="1" customWidth="1"/>
    <col min="11281" max="11281" width="10.375" style="1" customWidth="1"/>
    <col min="11282" max="11282" width="12.75" style="1" bestFit="1" customWidth="1"/>
    <col min="11283" max="11283" width="3.5" style="1" bestFit="1" customWidth="1"/>
    <col min="11284" max="11318" width="2.5" style="1" customWidth="1"/>
    <col min="11319" max="11319" width="2.5" style="1"/>
    <col min="11320" max="11321" width="13.75" style="1" customWidth="1"/>
    <col min="11322" max="11358" width="2.5" style="1" customWidth="1"/>
    <col min="11359" max="11495" width="2.5" style="1"/>
    <col min="11496" max="11496" width="7.75" style="1" customWidth="1"/>
    <col min="11497" max="11533" width="2.5" style="1" customWidth="1"/>
    <col min="11534" max="11535" width="0.75" style="1" customWidth="1"/>
    <col min="11536" max="11536" width="5.625" style="1" customWidth="1"/>
    <col min="11537" max="11537" width="10.375" style="1" customWidth="1"/>
    <col min="11538" max="11538" width="12.75" style="1" bestFit="1" customWidth="1"/>
    <col min="11539" max="11539" width="3.5" style="1" bestFit="1" customWidth="1"/>
    <col min="11540" max="11574" width="2.5" style="1" customWidth="1"/>
    <col min="11575" max="11575" width="2.5" style="1"/>
    <col min="11576" max="11577" width="13.75" style="1" customWidth="1"/>
    <col min="11578" max="11614" width="2.5" style="1" customWidth="1"/>
    <col min="11615" max="11751" width="2.5" style="1"/>
    <col min="11752" max="11752" width="7.75" style="1" customWidth="1"/>
    <col min="11753" max="11789" width="2.5" style="1" customWidth="1"/>
    <col min="11790" max="11791" width="0.75" style="1" customWidth="1"/>
    <col min="11792" max="11792" width="5.625" style="1" customWidth="1"/>
    <col min="11793" max="11793" width="10.375" style="1" customWidth="1"/>
    <col min="11794" max="11794" width="12.75" style="1" bestFit="1" customWidth="1"/>
    <col min="11795" max="11795" width="3.5" style="1" bestFit="1" customWidth="1"/>
    <col min="11796" max="11830" width="2.5" style="1" customWidth="1"/>
    <col min="11831" max="11831" width="2.5" style="1"/>
    <col min="11832" max="11833" width="13.75" style="1" customWidth="1"/>
    <col min="11834" max="11870" width="2.5" style="1" customWidth="1"/>
    <col min="11871" max="12007" width="2.5" style="1"/>
    <col min="12008" max="12008" width="7.75" style="1" customWidth="1"/>
    <col min="12009" max="12045" width="2.5" style="1" customWidth="1"/>
    <col min="12046" max="12047" width="0.75" style="1" customWidth="1"/>
    <col min="12048" max="12048" width="5.625" style="1" customWidth="1"/>
    <col min="12049" max="12049" width="10.375" style="1" customWidth="1"/>
    <col min="12050" max="12050" width="12.75" style="1" bestFit="1" customWidth="1"/>
    <col min="12051" max="12051" width="3.5" style="1" bestFit="1" customWidth="1"/>
    <col min="12052" max="12086" width="2.5" style="1" customWidth="1"/>
    <col min="12087" max="12087" width="2.5" style="1"/>
    <col min="12088" max="12089" width="13.75" style="1" customWidth="1"/>
    <col min="12090" max="12126" width="2.5" style="1" customWidth="1"/>
    <col min="12127" max="12263" width="2.5" style="1"/>
    <col min="12264" max="12264" width="7.75" style="1" customWidth="1"/>
    <col min="12265" max="12301" width="2.5" style="1" customWidth="1"/>
    <col min="12302" max="12303" width="0.75" style="1" customWidth="1"/>
    <col min="12304" max="12304" width="5.625" style="1" customWidth="1"/>
    <col min="12305" max="12305" width="10.375" style="1" customWidth="1"/>
    <col min="12306" max="12306" width="12.75" style="1" bestFit="1" customWidth="1"/>
    <col min="12307" max="12307" width="3.5" style="1" bestFit="1" customWidth="1"/>
    <col min="12308" max="12342" width="2.5" style="1" customWidth="1"/>
    <col min="12343" max="12343" width="2.5" style="1"/>
    <col min="12344" max="12345" width="13.75" style="1" customWidth="1"/>
    <col min="12346" max="12382" width="2.5" style="1" customWidth="1"/>
    <col min="12383" max="12519" width="2.5" style="1"/>
    <col min="12520" max="12520" width="7.75" style="1" customWidth="1"/>
    <col min="12521" max="12557" width="2.5" style="1" customWidth="1"/>
    <col min="12558" max="12559" width="0.75" style="1" customWidth="1"/>
    <col min="12560" max="12560" width="5.625" style="1" customWidth="1"/>
    <col min="12561" max="12561" width="10.375" style="1" customWidth="1"/>
    <col min="12562" max="12562" width="12.75" style="1" bestFit="1" customWidth="1"/>
    <col min="12563" max="12563" width="3.5" style="1" bestFit="1" customWidth="1"/>
    <col min="12564" max="12598" width="2.5" style="1" customWidth="1"/>
    <col min="12599" max="12599" width="2.5" style="1"/>
    <col min="12600" max="12601" width="13.75" style="1" customWidth="1"/>
    <col min="12602" max="12638" width="2.5" style="1" customWidth="1"/>
    <col min="12639" max="12775" width="2.5" style="1"/>
    <col min="12776" max="12776" width="7.75" style="1" customWidth="1"/>
    <col min="12777" max="12813" width="2.5" style="1" customWidth="1"/>
    <col min="12814" max="12815" width="0.75" style="1" customWidth="1"/>
    <col min="12816" max="12816" width="5.625" style="1" customWidth="1"/>
    <col min="12817" max="12817" width="10.375" style="1" customWidth="1"/>
    <col min="12818" max="12818" width="12.75" style="1" bestFit="1" customWidth="1"/>
    <col min="12819" max="12819" width="3.5" style="1" bestFit="1" customWidth="1"/>
    <col min="12820" max="12854" width="2.5" style="1" customWidth="1"/>
    <col min="12855" max="12855" width="2.5" style="1"/>
    <col min="12856" max="12857" width="13.75" style="1" customWidth="1"/>
    <col min="12858" max="12894" width="2.5" style="1" customWidth="1"/>
    <col min="12895" max="13031" width="2.5" style="1"/>
    <col min="13032" max="13032" width="7.75" style="1" customWidth="1"/>
    <col min="13033" max="13069" width="2.5" style="1" customWidth="1"/>
    <col min="13070" max="13071" width="0.75" style="1" customWidth="1"/>
    <col min="13072" max="13072" width="5.625" style="1" customWidth="1"/>
    <col min="13073" max="13073" width="10.375" style="1" customWidth="1"/>
    <col min="13074" max="13074" width="12.75" style="1" bestFit="1" customWidth="1"/>
    <col min="13075" max="13075" width="3.5" style="1" bestFit="1" customWidth="1"/>
    <col min="13076" max="13110" width="2.5" style="1" customWidth="1"/>
    <col min="13111" max="13111" width="2.5" style="1"/>
    <col min="13112" max="13113" width="13.75" style="1" customWidth="1"/>
    <col min="13114" max="13150" width="2.5" style="1" customWidth="1"/>
    <col min="13151" max="13287" width="2.5" style="1"/>
    <col min="13288" max="13288" width="7.75" style="1" customWidth="1"/>
    <col min="13289" max="13325" width="2.5" style="1" customWidth="1"/>
    <col min="13326" max="13327" width="0.75" style="1" customWidth="1"/>
    <col min="13328" max="13328" width="5.625" style="1" customWidth="1"/>
    <col min="13329" max="13329" width="10.375" style="1" customWidth="1"/>
    <col min="13330" max="13330" width="12.75" style="1" bestFit="1" customWidth="1"/>
    <col min="13331" max="13331" width="3.5" style="1" bestFit="1" customWidth="1"/>
    <col min="13332" max="13366" width="2.5" style="1" customWidth="1"/>
    <col min="13367" max="13367" width="2.5" style="1"/>
    <col min="13368" max="13369" width="13.75" style="1" customWidth="1"/>
    <col min="13370" max="13406" width="2.5" style="1" customWidth="1"/>
    <col min="13407" max="13543" width="2.5" style="1"/>
    <col min="13544" max="13544" width="7.75" style="1" customWidth="1"/>
    <col min="13545" max="13581" width="2.5" style="1" customWidth="1"/>
    <col min="13582" max="13583" width="0.75" style="1" customWidth="1"/>
    <col min="13584" max="13584" width="5.625" style="1" customWidth="1"/>
    <col min="13585" max="13585" width="10.375" style="1" customWidth="1"/>
    <col min="13586" max="13586" width="12.75" style="1" bestFit="1" customWidth="1"/>
    <col min="13587" max="13587" width="3.5" style="1" bestFit="1" customWidth="1"/>
    <col min="13588" max="13622" width="2.5" style="1" customWidth="1"/>
    <col min="13623" max="13623" width="2.5" style="1"/>
    <col min="13624" max="13625" width="13.75" style="1" customWidth="1"/>
    <col min="13626" max="13662" width="2.5" style="1" customWidth="1"/>
    <col min="13663" max="13799" width="2.5" style="1"/>
    <col min="13800" max="13800" width="7.75" style="1" customWidth="1"/>
    <col min="13801" max="13837" width="2.5" style="1" customWidth="1"/>
    <col min="13838" max="13839" width="0.75" style="1" customWidth="1"/>
    <col min="13840" max="13840" width="5.625" style="1" customWidth="1"/>
    <col min="13841" max="13841" width="10.375" style="1" customWidth="1"/>
    <col min="13842" max="13842" width="12.75" style="1" bestFit="1" customWidth="1"/>
    <col min="13843" max="13843" width="3.5" style="1" bestFit="1" customWidth="1"/>
    <col min="13844" max="13878" width="2.5" style="1" customWidth="1"/>
    <col min="13879" max="13879" width="2.5" style="1"/>
    <col min="13880" max="13881" width="13.75" style="1" customWidth="1"/>
    <col min="13882" max="13918" width="2.5" style="1" customWidth="1"/>
    <col min="13919" max="14055" width="2.5" style="1"/>
    <col min="14056" max="14056" width="7.75" style="1" customWidth="1"/>
    <col min="14057" max="14093" width="2.5" style="1" customWidth="1"/>
    <col min="14094" max="14095" width="0.75" style="1" customWidth="1"/>
    <col min="14096" max="14096" width="5.625" style="1" customWidth="1"/>
    <col min="14097" max="14097" width="10.375" style="1" customWidth="1"/>
    <col min="14098" max="14098" width="12.75" style="1" bestFit="1" customWidth="1"/>
    <col min="14099" max="14099" width="3.5" style="1" bestFit="1" customWidth="1"/>
    <col min="14100" max="14134" width="2.5" style="1" customWidth="1"/>
    <col min="14135" max="14135" width="2.5" style="1"/>
    <col min="14136" max="14137" width="13.75" style="1" customWidth="1"/>
    <col min="14138" max="14174" width="2.5" style="1" customWidth="1"/>
    <col min="14175" max="14311" width="2.5" style="1"/>
    <col min="14312" max="14312" width="7.75" style="1" customWidth="1"/>
    <col min="14313" max="14349" width="2.5" style="1" customWidth="1"/>
    <col min="14350" max="14351" width="0.75" style="1" customWidth="1"/>
    <col min="14352" max="14352" width="5.625" style="1" customWidth="1"/>
    <col min="14353" max="14353" width="10.375" style="1" customWidth="1"/>
    <col min="14354" max="14354" width="12.75" style="1" bestFit="1" customWidth="1"/>
    <col min="14355" max="14355" width="3.5" style="1" bestFit="1" customWidth="1"/>
    <col min="14356" max="14390" width="2.5" style="1" customWidth="1"/>
    <col min="14391" max="14391" width="2.5" style="1"/>
    <col min="14392" max="14393" width="13.75" style="1" customWidth="1"/>
    <col min="14394" max="14430" width="2.5" style="1" customWidth="1"/>
    <col min="14431" max="14567" width="2.5" style="1"/>
    <col min="14568" max="14568" width="7.75" style="1" customWidth="1"/>
    <col min="14569" max="14605" width="2.5" style="1" customWidth="1"/>
    <col min="14606" max="14607" width="0.75" style="1" customWidth="1"/>
    <col min="14608" max="14608" width="5.625" style="1" customWidth="1"/>
    <col min="14609" max="14609" width="10.375" style="1" customWidth="1"/>
    <col min="14610" max="14610" width="12.75" style="1" bestFit="1" customWidth="1"/>
    <col min="14611" max="14611" width="3.5" style="1" bestFit="1" customWidth="1"/>
    <col min="14612" max="14646" width="2.5" style="1" customWidth="1"/>
    <col min="14647" max="14647" width="2.5" style="1"/>
    <col min="14648" max="14649" width="13.75" style="1" customWidth="1"/>
    <col min="14650" max="14686" width="2.5" style="1" customWidth="1"/>
    <col min="14687" max="14823" width="2.5" style="1"/>
    <col min="14824" max="14824" width="7.75" style="1" customWidth="1"/>
    <col min="14825" max="14861" width="2.5" style="1" customWidth="1"/>
    <col min="14862" max="14863" width="0.75" style="1" customWidth="1"/>
    <col min="14864" max="14864" width="5.625" style="1" customWidth="1"/>
    <col min="14865" max="14865" width="10.375" style="1" customWidth="1"/>
    <col min="14866" max="14866" width="12.75" style="1" bestFit="1" customWidth="1"/>
    <col min="14867" max="14867" width="3.5" style="1" bestFit="1" customWidth="1"/>
    <col min="14868" max="14902" width="2.5" style="1" customWidth="1"/>
    <col min="14903" max="14903" width="2.5" style="1"/>
    <col min="14904" max="14905" width="13.75" style="1" customWidth="1"/>
    <col min="14906" max="14942" width="2.5" style="1" customWidth="1"/>
    <col min="14943" max="15079" width="2.5" style="1"/>
    <col min="15080" max="15080" width="7.75" style="1" customWidth="1"/>
    <col min="15081" max="15117" width="2.5" style="1" customWidth="1"/>
    <col min="15118" max="15119" width="0.75" style="1" customWidth="1"/>
    <col min="15120" max="15120" width="5.625" style="1" customWidth="1"/>
    <col min="15121" max="15121" width="10.375" style="1" customWidth="1"/>
    <col min="15122" max="15122" width="12.75" style="1" bestFit="1" customWidth="1"/>
    <col min="15123" max="15123" width="3.5" style="1" bestFit="1" customWidth="1"/>
    <col min="15124" max="15158" width="2.5" style="1" customWidth="1"/>
    <col min="15159" max="15159" width="2.5" style="1"/>
    <col min="15160" max="15161" width="13.75" style="1" customWidth="1"/>
    <col min="15162" max="15198" width="2.5" style="1" customWidth="1"/>
    <col min="15199" max="15335" width="2.5" style="1"/>
    <col min="15336" max="15336" width="7.75" style="1" customWidth="1"/>
    <col min="15337" max="15373" width="2.5" style="1" customWidth="1"/>
    <col min="15374" max="15375" width="0.75" style="1" customWidth="1"/>
    <col min="15376" max="15376" width="5.625" style="1" customWidth="1"/>
    <col min="15377" max="15377" width="10.375" style="1" customWidth="1"/>
    <col min="15378" max="15378" width="12.75" style="1" bestFit="1" customWidth="1"/>
    <col min="15379" max="15379" width="3.5" style="1" bestFit="1" customWidth="1"/>
    <col min="15380" max="15414" width="2.5" style="1" customWidth="1"/>
    <col min="15415" max="15415" width="2.5" style="1"/>
    <col min="15416" max="15417" width="13.75" style="1" customWidth="1"/>
    <col min="15418" max="15454" width="2.5" style="1" customWidth="1"/>
    <col min="15455" max="15591" width="2.5" style="1"/>
    <col min="15592" max="15592" width="7.75" style="1" customWidth="1"/>
    <col min="15593" max="15629" width="2.5" style="1" customWidth="1"/>
    <col min="15630" max="15631" width="0.75" style="1" customWidth="1"/>
    <col min="15632" max="15632" width="5.625" style="1" customWidth="1"/>
    <col min="15633" max="15633" width="10.375" style="1" customWidth="1"/>
    <col min="15634" max="15634" width="12.75" style="1" bestFit="1" customWidth="1"/>
    <col min="15635" max="15635" width="3.5" style="1" bestFit="1" customWidth="1"/>
    <col min="15636" max="15670" width="2.5" style="1" customWidth="1"/>
    <col min="15671" max="15671" width="2.5" style="1"/>
    <col min="15672" max="15673" width="13.75" style="1" customWidth="1"/>
    <col min="15674" max="15710" width="2.5" style="1" customWidth="1"/>
    <col min="15711" max="15847" width="2.5" style="1"/>
    <col min="15848" max="15848" width="7.75" style="1" customWidth="1"/>
    <col min="15849" max="15885" width="2.5" style="1" customWidth="1"/>
    <col min="15886" max="15887" width="0.75" style="1" customWidth="1"/>
    <col min="15888" max="15888" width="5.625" style="1" customWidth="1"/>
    <col min="15889" max="15889" width="10.375" style="1" customWidth="1"/>
    <col min="15890" max="15890" width="12.75" style="1" bestFit="1" customWidth="1"/>
    <col min="15891" max="15891" width="3.5" style="1" bestFit="1" customWidth="1"/>
    <col min="15892" max="15926" width="2.5" style="1" customWidth="1"/>
    <col min="15927" max="15927" width="2.5" style="1"/>
    <col min="15928" max="15929" width="13.75" style="1" customWidth="1"/>
    <col min="15930" max="15966" width="2.5" style="1" customWidth="1"/>
    <col min="15967" max="16103" width="2.5" style="1"/>
    <col min="16104" max="16104" width="7.75" style="1" customWidth="1"/>
    <col min="16105" max="16141" width="2.5" style="1" customWidth="1"/>
    <col min="16142" max="16143" width="0.75" style="1" customWidth="1"/>
    <col min="16144" max="16144" width="5.625" style="1" customWidth="1"/>
    <col min="16145" max="16145" width="10.375" style="1" customWidth="1"/>
    <col min="16146" max="16146" width="12.75" style="1" bestFit="1" customWidth="1"/>
    <col min="16147" max="16147" width="3.5" style="1" bestFit="1" customWidth="1"/>
    <col min="16148" max="16182" width="2.5" style="1" customWidth="1"/>
    <col min="16183" max="16183" width="2.5" style="1"/>
    <col min="16184" max="16185" width="13.75" style="1" customWidth="1"/>
    <col min="16186" max="16222" width="2.5" style="1" customWidth="1"/>
    <col min="16223" max="16384" width="2.5" style="1"/>
  </cols>
  <sheetData>
    <row r="1" spans="2:44" ht="14.25" x14ac:dyDescent="0.15">
      <c r="B1" s="146" t="s">
        <v>67</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7" t="s">
        <v>113</v>
      </c>
      <c r="AJ1" s="147"/>
      <c r="AK1" s="147"/>
      <c r="AL1" s="147"/>
      <c r="AM1" s="20"/>
      <c r="AN1" s="20" t="s">
        <v>1</v>
      </c>
      <c r="AO1" s="20">
        <f>出来高申請管理表!AR1</f>
        <v>1</v>
      </c>
      <c r="AQ1" s="16"/>
      <c r="AR1" s="3"/>
    </row>
    <row r="2" spans="2:44" ht="6" customHeight="1" x14ac:dyDescent="0.15">
      <c r="AM2" s="20"/>
      <c r="AN2" s="20" t="s">
        <v>2</v>
      </c>
      <c r="AO2" s="20">
        <f>出来高申請管理表!AR2</f>
        <v>8</v>
      </c>
    </row>
    <row r="3" spans="2:44" ht="12" customHeight="1" x14ac:dyDescent="0.15">
      <c r="M3" s="148" t="s">
        <v>69</v>
      </c>
      <c r="N3" s="148"/>
      <c r="O3" s="148"/>
      <c r="P3" s="148"/>
      <c r="Q3" s="148"/>
      <c r="R3" s="148"/>
      <c r="S3" s="148"/>
      <c r="T3" s="148"/>
      <c r="U3" s="148"/>
      <c r="V3" s="148"/>
      <c r="W3" s="148"/>
      <c r="X3" s="148"/>
      <c r="Y3" s="148"/>
      <c r="Z3" s="148"/>
      <c r="AA3" s="148"/>
      <c r="AB3" s="148"/>
      <c r="AC3" s="148"/>
      <c r="AM3" s="20"/>
      <c r="AN3" s="20" t="s">
        <v>7</v>
      </c>
      <c r="AO3" s="20">
        <f>出来高申請管理表!AR3</f>
        <v>0</v>
      </c>
    </row>
    <row r="4" spans="2:44" ht="12" customHeight="1" x14ac:dyDescent="0.15">
      <c r="M4" s="148"/>
      <c r="N4" s="148"/>
      <c r="O4" s="148"/>
      <c r="P4" s="148"/>
      <c r="Q4" s="148"/>
      <c r="R4" s="148"/>
      <c r="S4" s="148"/>
      <c r="T4" s="148"/>
      <c r="U4" s="148"/>
      <c r="V4" s="148"/>
      <c r="W4" s="148"/>
      <c r="X4" s="148"/>
      <c r="Y4" s="148"/>
      <c r="Z4" s="148"/>
      <c r="AA4" s="148"/>
      <c r="AB4" s="148"/>
      <c r="AC4" s="148"/>
      <c r="AM4" s="20"/>
      <c r="AN4" s="20" t="s">
        <v>70</v>
      </c>
      <c r="AO4" s="20">
        <f>出来高申請管理表!AR4</f>
        <v>0</v>
      </c>
    </row>
    <row r="5" spans="2:44" ht="15" customHeight="1" x14ac:dyDescent="0.15">
      <c r="B5" s="4" t="s">
        <v>71</v>
      </c>
      <c r="M5" s="5"/>
      <c r="N5" s="5"/>
      <c r="O5" s="5"/>
      <c r="P5" s="5"/>
      <c r="Q5" s="5"/>
      <c r="R5" s="5"/>
      <c r="S5" s="5"/>
      <c r="T5" s="5"/>
      <c r="U5" s="5"/>
      <c r="V5" s="5"/>
      <c r="W5" s="5"/>
      <c r="X5" s="5"/>
      <c r="Y5" s="5"/>
      <c r="Z5" s="5"/>
      <c r="AA5" s="5"/>
      <c r="AM5" s="22"/>
      <c r="AN5" s="22" t="s">
        <v>72</v>
      </c>
      <c r="AO5" s="22">
        <f>出来高申請管理表!AR5-1</f>
        <v>25</v>
      </c>
    </row>
    <row r="6" spans="2:44" ht="6" customHeight="1" x14ac:dyDescent="0.15">
      <c r="M6" s="5"/>
      <c r="N6" s="5"/>
      <c r="O6" s="5"/>
      <c r="P6" s="5"/>
      <c r="Q6" s="5"/>
      <c r="R6" s="5"/>
      <c r="S6" s="5"/>
      <c r="T6" s="42"/>
      <c r="U6" s="42"/>
      <c r="V6" s="42"/>
      <c r="W6" s="42"/>
      <c r="AM6" s="22"/>
      <c r="AN6" s="22" t="s">
        <v>1</v>
      </c>
      <c r="AO6" s="22">
        <f>IF(SUM(AO4,AO2,-1)&lt;AO2,AO2,SUM(AO4,AO2,-1))</f>
        <v>8</v>
      </c>
    </row>
    <row r="7" spans="2:44" ht="14.25" customHeight="1" x14ac:dyDescent="0.15">
      <c r="B7" s="6" t="s">
        <v>73</v>
      </c>
      <c r="G7" s="149">
        <f ca="1">A票・B票!G44</f>
        <v>0</v>
      </c>
      <c r="H7" s="149"/>
      <c r="I7" s="149"/>
      <c r="J7" s="149"/>
      <c r="K7" s="149"/>
      <c r="L7" s="149"/>
      <c r="M7" s="149"/>
      <c r="N7" s="149"/>
      <c r="O7" s="149"/>
      <c r="P7" s="149"/>
      <c r="Q7" s="149"/>
      <c r="R7" s="149"/>
      <c r="T7" s="42" t="s">
        <v>74</v>
      </c>
      <c r="U7" s="42"/>
      <c r="V7" s="42"/>
      <c r="W7" s="42"/>
      <c r="AM7" s="22"/>
      <c r="AN7" s="22" t="s">
        <v>75</v>
      </c>
      <c r="AO7" s="22">
        <f>SUM(AO1,AO2,-1)</f>
        <v>8</v>
      </c>
    </row>
    <row r="8" spans="2:44" ht="14.25" customHeight="1" x14ac:dyDescent="0.15">
      <c r="B8" s="7"/>
      <c r="C8" s="7"/>
      <c r="D8" s="7"/>
      <c r="E8" s="7"/>
      <c r="F8" s="7"/>
      <c r="G8" s="150"/>
      <c r="H8" s="150"/>
      <c r="I8" s="150"/>
      <c r="J8" s="150"/>
      <c r="K8" s="150"/>
      <c r="L8" s="150"/>
      <c r="M8" s="150"/>
      <c r="N8" s="150"/>
      <c r="O8" s="150"/>
      <c r="P8" s="150"/>
      <c r="Q8" s="150"/>
      <c r="R8" s="150"/>
    </row>
    <row r="9" spans="2:44" ht="14.25" customHeight="1" x14ac:dyDescent="0.15">
      <c r="B9" s="6" t="s">
        <v>76</v>
      </c>
      <c r="G9" s="151" t="str">
        <f>A票・B票!G46</f>
        <v>#発注番号#</v>
      </c>
      <c r="H9" s="151"/>
      <c r="I9" s="151"/>
      <c r="J9" s="151"/>
      <c r="K9" s="151"/>
      <c r="L9" s="151"/>
      <c r="M9" s="151"/>
      <c r="N9" s="151"/>
      <c r="O9" s="151"/>
      <c r="P9" s="151"/>
      <c r="Q9" s="151"/>
      <c r="R9" s="151"/>
    </row>
    <row r="10" spans="2:44" ht="14.25" customHeight="1" x14ac:dyDescent="0.15">
      <c r="B10" s="7"/>
      <c r="C10" s="7"/>
      <c r="D10" s="7"/>
      <c r="E10" s="7"/>
      <c r="F10" s="7"/>
      <c r="G10" s="152"/>
      <c r="H10" s="152"/>
      <c r="I10" s="152"/>
      <c r="J10" s="152"/>
      <c r="K10" s="152"/>
      <c r="L10" s="152"/>
      <c r="M10" s="152"/>
      <c r="N10" s="152"/>
      <c r="O10" s="152"/>
      <c r="P10" s="152"/>
      <c r="Q10" s="152"/>
      <c r="R10" s="152"/>
    </row>
    <row r="11" spans="2:44" ht="14.25" customHeight="1" x14ac:dyDescent="0.15">
      <c r="B11" s="6" t="s">
        <v>77</v>
      </c>
      <c r="G11" s="317" t="str">
        <f>A票・B票!G48</f>
        <v>#受注担当部門名#</v>
      </c>
      <c r="H11" s="317"/>
      <c r="I11" s="317"/>
      <c r="J11" s="317"/>
      <c r="K11" s="317"/>
      <c r="L11" s="317"/>
      <c r="M11" s="317"/>
      <c r="N11" s="317"/>
      <c r="O11" s="317"/>
      <c r="P11" s="317"/>
      <c r="Q11" s="317"/>
      <c r="R11" s="317"/>
      <c r="AK11" s="1" t="s">
        <v>78</v>
      </c>
    </row>
    <row r="12" spans="2:44" ht="14.25" customHeight="1" x14ac:dyDescent="0.15">
      <c r="B12" s="7"/>
      <c r="C12" s="7"/>
      <c r="D12" s="7"/>
      <c r="E12" s="7"/>
      <c r="F12" s="7"/>
      <c r="G12" s="152"/>
      <c r="H12" s="152"/>
      <c r="I12" s="152"/>
      <c r="J12" s="152"/>
      <c r="K12" s="152"/>
      <c r="L12" s="152"/>
      <c r="M12" s="152"/>
      <c r="N12" s="152"/>
      <c r="O12" s="152"/>
      <c r="P12" s="152"/>
      <c r="Q12" s="152"/>
      <c r="R12" s="152"/>
      <c r="T12" s="8"/>
      <c r="U12" s="8"/>
      <c r="V12" s="8"/>
      <c r="W12" s="8"/>
      <c r="X12" s="8"/>
      <c r="Y12" s="8"/>
      <c r="Z12" s="8"/>
      <c r="AA12" s="8"/>
      <c r="AB12" s="8"/>
      <c r="AC12" s="8"/>
      <c r="AD12" s="8"/>
      <c r="AE12" s="8"/>
      <c r="AF12" s="8"/>
      <c r="AG12" s="8"/>
      <c r="AH12" s="8"/>
      <c r="AI12" s="8"/>
      <c r="AJ12" s="8"/>
      <c r="AK12" s="8"/>
      <c r="AL12" s="8"/>
    </row>
    <row r="13" spans="2:44" ht="6" customHeight="1" x14ac:dyDescent="0.15"/>
    <row r="14" spans="2:44" ht="13.5" customHeight="1" x14ac:dyDescent="0.15">
      <c r="B14" s="316" t="s">
        <v>79</v>
      </c>
      <c r="C14" s="130"/>
      <c r="D14" s="132" t="str">
        <f>A票・B票!D51</f>
        <v>#受注番号#</v>
      </c>
      <c r="E14" s="133"/>
      <c r="F14" s="133"/>
      <c r="G14" s="133"/>
      <c r="H14" s="133"/>
      <c r="I14" s="133"/>
      <c r="J14" s="134"/>
      <c r="K14" s="316" t="s">
        <v>80</v>
      </c>
      <c r="L14" s="130"/>
      <c r="M14" s="138" t="str">
        <f>A票・B票!M51</f>
        <v>#商品名##規格#</v>
      </c>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40"/>
    </row>
    <row r="15" spans="2:44" ht="13.5" customHeight="1" x14ac:dyDescent="0.15">
      <c r="B15" s="315" t="s">
        <v>81</v>
      </c>
      <c r="C15" s="144"/>
      <c r="D15" s="135"/>
      <c r="E15" s="136"/>
      <c r="F15" s="136"/>
      <c r="G15" s="136"/>
      <c r="H15" s="136"/>
      <c r="I15" s="136"/>
      <c r="J15" s="137"/>
      <c r="K15" s="315" t="s">
        <v>82</v>
      </c>
      <c r="L15" s="144"/>
      <c r="M15" s="141"/>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44" ht="13.5" customHeight="1" x14ac:dyDescent="0.15">
      <c r="B16" s="130" t="s">
        <v>83</v>
      </c>
      <c r="C16" s="178"/>
      <c r="D16" s="178"/>
      <c r="E16" s="131"/>
      <c r="F16" s="251">
        <f ca="1">A票・B票!F53</f>
        <v>0</v>
      </c>
      <c r="G16" s="252"/>
      <c r="H16" s="252"/>
      <c r="I16" s="252"/>
      <c r="J16" s="252"/>
      <c r="K16" s="252"/>
      <c r="L16" s="253"/>
      <c r="M16" s="316" t="s">
        <v>84</v>
      </c>
      <c r="N16" s="130"/>
      <c r="O16" s="311">
        <f>A票・B票!O53</f>
        <v>0</v>
      </c>
      <c r="P16" s="312"/>
      <c r="Q16" s="312"/>
      <c r="R16" s="312"/>
      <c r="S16" s="312"/>
      <c r="T16" s="312"/>
      <c r="U16" s="312"/>
      <c r="V16" s="179" t="s">
        <v>85</v>
      </c>
      <c r="W16" s="130" t="s">
        <v>86</v>
      </c>
      <c r="X16" s="311" t="str">
        <f>A票・B票!X53</f>
        <v>#工期開始日#</v>
      </c>
      <c r="Y16" s="312"/>
      <c r="Z16" s="312"/>
      <c r="AA16" s="312"/>
      <c r="AB16" s="312"/>
      <c r="AC16" s="312"/>
      <c r="AD16" s="312"/>
      <c r="AE16" s="130" t="s">
        <v>87</v>
      </c>
      <c r="AF16" s="311" t="str">
        <f>A票・B票!AF53</f>
        <v>#工期終了日#</v>
      </c>
      <c r="AG16" s="312"/>
      <c r="AH16" s="312"/>
      <c r="AI16" s="312"/>
      <c r="AJ16" s="312"/>
      <c r="AK16" s="312"/>
      <c r="AL16" s="312"/>
    </row>
    <row r="17" spans="2:40" ht="13.5" customHeight="1" x14ac:dyDescent="0.15">
      <c r="B17" s="175" t="s">
        <v>88</v>
      </c>
      <c r="C17" s="176"/>
      <c r="D17" s="176"/>
      <c r="E17" s="177"/>
      <c r="F17" s="254"/>
      <c r="G17" s="255"/>
      <c r="H17" s="255"/>
      <c r="I17" s="255"/>
      <c r="J17" s="255"/>
      <c r="K17" s="255"/>
      <c r="L17" s="256"/>
      <c r="M17" s="315" t="s">
        <v>89</v>
      </c>
      <c r="N17" s="144"/>
      <c r="O17" s="313"/>
      <c r="P17" s="314"/>
      <c r="Q17" s="314"/>
      <c r="R17" s="314"/>
      <c r="S17" s="314"/>
      <c r="T17" s="314"/>
      <c r="U17" s="314"/>
      <c r="V17" s="180"/>
      <c r="W17" s="144"/>
      <c r="X17" s="313"/>
      <c r="Y17" s="314"/>
      <c r="Z17" s="314"/>
      <c r="AA17" s="314"/>
      <c r="AB17" s="314"/>
      <c r="AC17" s="314"/>
      <c r="AD17" s="314"/>
      <c r="AE17" s="144"/>
      <c r="AF17" s="313"/>
      <c r="AG17" s="314"/>
      <c r="AH17" s="314"/>
      <c r="AI17" s="314"/>
      <c r="AJ17" s="314"/>
      <c r="AK17" s="314"/>
      <c r="AL17" s="314"/>
    </row>
    <row r="18" spans="2:40" ht="6" customHeight="1" x14ac:dyDescent="0.15">
      <c r="B18" s="9"/>
      <c r="C18" s="9"/>
      <c r="D18" s="10"/>
      <c r="E18" s="10"/>
      <c r="F18" s="10"/>
      <c r="G18" s="10"/>
      <c r="H18" s="10"/>
      <c r="I18" s="10"/>
      <c r="J18" s="10"/>
      <c r="K18" s="11"/>
      <c r="L18" s="9"/>
      <c r="M18" s="10"/>
      <c r="N18" s="10"/>
      <c r="O18" s="10"/>
      <c r="P18" s="10"/>
      <c r="Q18" s="10"/>
      <c r="R18" s="10"/>
      <c r="S18" s="10"/>
      <c r="T18" s="9"/>
      <c r="U18" s="10"/>
      <c r="V18" s="10"/>
      <c r="W18" s="10"/>
      <c r="X18" s="10"/>
      <c r="Y18" s="10"/>
      <c r="Z18" s="10"/>
      <c r="AA18" s="10"/>
    </row>
    <row r="19" spans="2:40" ht="13.5" customHeight="1" x14ac:dyDescent="0.15">
      <c r="B19" s="153" t="s">
        <v>34</v>
      </c>
      <c r="C19" s="310"/>
      <c r="D19" s="155" t="s">
        <v>90</v>
      </c>
      <c r="E19" s="156"/>
      <c r="F19" s="156"/>
      <c r="G19" s="156"/>
      <c r="H19" s="156"/>
      <c r="I19" s="156"/>
      <c r="J19" s="156"/>
      <c r="K19" s="156"/>
      <c r="L19" s="156"/>
      <c r="M19" s="157"/>
      <c r="N19" s="158" t="s">
        <v>91</v>
      </c>
      <c r="O19" s="159"/>
      <c r="P19" s="159"/>
      <c r="Q19" s="159"/>
      <c r="R19" s="160"/>
      <c r="S19" s="155" t="s">
        <v>92</v>
      </c>
      <c r="T19" s="156"/>
      <c r="U19" s="156"/>
      <c r="V19" s="156"/>
      <c r="W19" s="156"/>
      <c r="X19" s="156"/>
      <c r="Y19" s="156"/>
      <c r="Z19" s="156"/>
      <c r="AB19" s="161" t="s">
        <v>93</v>
      </c>
      <c r="AC19" s="162"/>
      <c r="AD19" s="162"/>
      <c r="AE19" s="162"/>
      <c r="AF19" s="162"/>
      <c r="AG19" s="163"/>
      <c r="AH19" s="164">
        <f ca="1">A票・B票!AH19</f>
        <v>0</v>
      </c>
      <c r="AI19" s="165"/>
      <c r="AJ19" s="165"/>
      <c r="AK19" s="165"/>
      <c r="AL19" s="166"/>
    </row>
    <row r="20" spans="2:40" ht="13.5" customHeight="1" x14ac:dyDescent="0.15">
      <c r="B20" s="184" t="str">
        <f ca="1">A票・B票!B20</f>
        <v/>
      </c>
      <c r="C20" s="296"/>
      <c r="D20" s="188" t="str">
        <f ca="1">A票・B票!D20</f>
        <v/>
      </c>
      <c r="E20" s="295"/>
      <c r="F20" s="295"/>
      <c r="G20" s="295"/>
      <c r="H20" s="295"/>
      <c r="I20" s="295"/>
      <c r="J20" s="295"/>
      <c r="K20" s="295"/>
      <c r="L20" s="295"/>
      <c r="M20" s="296"/>
      <c r="N20" s="191"/>
      <c r="O20" s="192"/>
      <c r="P20" s="192"/>
      <c r="Q20" s="192"/>
      <c r="R20" s="193"/>
      <c r="S20" s="188" t="str">
        <f ca="1">A票・B票!S20</f>
        <v/>
      </c>
      <c r="T20" s="320"/>
      <c r="U20" s="320"/>
      <c r="V20" s="320"/>
      <c r="W20" s="320"/>
      <c r="X20" s="320"/>
      <c r="Y20" s="320"/>
      <c r="Z20" s="320"/>
      <c r="AB20" s="203" t="s">
        <v>94</v>
      </c>
      <c r="AC20" s="204"/>
      <c r="AD20" s="204"/>
      <c r="AE20" s="204"/>
      <c r="AF20" s="204"/>
      <c r="AG20" s="205"/>
      <c r="AH20" s="206">
        <f ca="1">A票・B票!AH20</f>
        <v>0</v>
      </c>
      <c r="AI20" s="207"/>
      <c r="AJ20" s="207"/>
      <c r="AK20" s="207"/>
      <c r="AL20" s="208"/>
    </row>
    <row r="21" spans="2:40" ht="13.5" customHeight="1" x14ac:dyDescent="0.15">
      <c r="B21" s="297"/>
      <c r="C21" s="298"/>
      <c r="D21" s="197" t="str">
        <f ca="1">A票・B票!D21</f>
        <v/>
      </c>
      <c r="E21" s="297"/>
      <c r="F21" s="297"/>
      <c r="G21" s="297"/>
      <c r="H21" s="297"/>
      <c r="I21" s="297"/>
      <c r="J21" s="297"/>
      <c r="K21" s="297"/>
      <c r="L21" s="297"/>
      <c r="M21" s="298"/>
      <c r="N21" s="200" t="str">
        <f ca="1">A票・B票!N21</f>
        <v/>
      </c>
      <c r="O21" s="201"/>
      <c r="P21" s="201"/>
      <c r="Q21" s="201"/>
      <c r="R21" s="202"/>
      <c r="S21" s="197" t="str">
        <f ca="1">A票・B票!S21</f>
        <v/>
      </c>
      <c r="T21" s="319"/>
      <c r="U21" s="319"/>
      <c r="V21" s="319"/>
      <c r="W21" s="319"/>
      <c r="X21" s="319"/>
      <c r="Y21" s="319"/>
      <c r="Z21" s="319"/>
      <c r="AB21" s="203" t="s">
        <v>95</v>
      </c>
      <c r="AC21" s="204"/>
      <c r="AD21" s="204"/>
      <c r="AE21" s="204"/>
      <c r="AF21" s="204"/>
      <c r="AG21" s="205"/>
      <c r="AH21" s="181">
        <f ca="1">A票・B票!AH21</f>
        <v>0</v>
      </c>
      <c r="AI21" s="182"/>
      <c r="AJ21" s="182"/>
      <c r="AK21" s="182"/>
      <c r="AL21" s="183"/>
      <c r="AM21" s="17"/>
      <c r="AN21" s="17">
        <v>0</v>
      </c>
    </row>
    <row r="22" spans="2:40" ht="13.5" customHeight="1" x14ac:dyDescent="0.15">
      <c r="B22" s="184" t="str">
        <f ca="1">A票・B票!B22</f>
        <v/>
      </c>
      <c r="C22" s="296"/>
      <c r="D22" s="188" t="str">
        <f ca="1">A票・B票!D22</f>
        <v/>
      </c>
      <c r="E22" s="295"/>
      <c r="F22" s="295"/>
      <c r="G22" s="295"/>
      <c r="H22" s="295"/>
      <c r="I22" s="295"/>
      <c r="J22" s="295"/>
      <c r="K22" s="295"/>
      <c r="L22" s="295"/>
      <c r="M22" s="296"/>
      <c r="N22" s="191"/>
      <c r="O22" s="192"/>
      <c r="P22" s="192"/>
      <c r="Q22" s="192"/>
      <c r="R22" s="193"/>
      <c r="S22" s="188" t="str">
        <f ca="1">A票・B票!S22</f>
        <v/>
      </c>
      <c r="T22" s="320"/>
      <c r="U22" s="320"/>
      <c r="V22" s="320"/>
      <c r="W22" s="320"/>
      <c r="X22" s="320"/>
      <c r="Y22" s="320"/>
      <c r="Z22" s="320"/>
      <c r="AB22" s="194" t="s">
        <v>96</v>
      </c>
      <c r="AC22" s="195"/>
      <c r="AD22" s="195"/>
      <c r="AE22" s="195"/>
      <c r="AF22" s="195"/>
      <c r="AG22" s="196"/>
      <c r="AH22" s="212" t="str">
        <f ca="1">A票・B票!AH22</f>
        <v/>
      </c>
      <c r="AI22" s="213"/>
      <c r="AJ22" s="213"/>
      <c r="AK22" s="213"/>
      <c r="AL22" s="214"/>
      <c r="AM22" s="17"/>
      <c r="AN22" s="17"/>
    </row>
    <row r="23" spans="2:40" ht="13.5" customHeight="1" x14ac:dyDescent="0.15">
      <c r="B23" s="297"/>
      <c r="C23" s="298"/>
      <c r="D23" s="197" t="str">
        <f ca="1">A票・B票!D23</f>
        <v/>
      </c>
      <c r="E23" s="297"/>
      <c r="F23" s="297"/>
      <c r="G23" s="297"/>
      <c r="H23" s="297"/>
      <c r="I23" s="297"/>
      <c r="J23" s="297"/>
      <c r="K23" s="297"/>
      <c r="L23" s="297"/>
      <c r="M23" s="298"/>
      <c r="N23" s="200" t="str">
        <f ca="1">A票・B票!N23</f>
        <v/>
      </c>
      <c r="O23" s="201"/>
      <c r="P23" s="201"/>
      <c r="Q23" s="201"/>
      <c r="R23" s="202"/>
      <c r="S23" s="197" t="str">
        <f ca="1">A票・B票!S23</f>
        <v/>
      </c>
      <c r="T23" s="319"/>
      <c r="U23" s="319"/>
      <c r="V23" s="319"/>
      <c r="W23" s="319"/>
      <c r="X23" s="319"/>
      <c r="Y23" s="319"/>
      <c r="Z23" s="319"/>
      <c r="AB23" s="304"/>
      <c r="AC23" s="305"/>
      <c r="AD23" s="305"/>
      <c r="AE23" s="305"/>
      <c r="AF23" s="305"/>
      <c r="AG23" s="306"/>
      <c r="AH23" s="307"/>
      <c r="AI23" s="308"/>
      <c r="AJ23" s="308"/>
      <c r="AK23" s="308"/>
      <c r="AL23" s="309"/>
      <c r="AM23" s="17"/>
      <c r="AN23" s="17">
        <v>1</v>
      </c>
    </row>
    <row r="24" spans="2:40" ht="13.5" customHeight="1" x14ac:dyDescent="0.15">
      <c r="B24" s="184" t="str">
        <f ca="1">A票・B票!B24</f>
        <v/>
      </c>
      <c r="C24" s="296"/>
      <c r="D24" s="188" t="str">
        <f ca="1">A票・B票!D24</f>
        <v/>
      </c>
      <c r="E24" s="295"/>
      <c r="F24" s="295"/>
      <c r="G24" s="295"/>
      <c r="H24" s="295"/>
      <c r="I24" s="295"/>
      <c r="J24" s="295"/>
      <c r="K24" s="295"/>
      <c r="L24" s="295"/>
      <c r="M24" s="296"/>
      <c r="N24" s="191"/>
      <c r="O24" s="192"/>
      <c r="P24" s="192"/>
      <c r="Q24" s="192"/>
      <c r="R24" s="193"/>
      <c r="S24" s="188" t="str">
        <f ca="1">A票・B票!S24</f>
        <v/>
      </c>
      <c r="T24" s="320"/>
      <c r="U24" s="320"/>
      <c r="V24" s="320"/>
      <c r="W24" s="320"/>
      <c r="X24" s="320"/>
      <c r="Y24" s="320"/>
      <c r="Z24" s="320"/>
      <c r="AB24" s="272"/>
      <c r="AC24" s="273"/>
      <c r="AD24" s="273"/>
      <c r="AE24" s="273"/>
      <c r="AF24" s="273"/>
      <c r="AG24" s="274"/>
      <c r="AH24" s="275"/>
      <c r="AI24" s="276"/>
      <c r="AJ24" s="276"/>
      <c r="AK24" s="276"/>
      <c r="AL24" s="277"/>
      <c r="AM24" s="17"/>
      <c r="AN24" s="17"/>
    </row>
    <row r="25" spans="2:40" ht="13.5" customHeight="1" thickBot="1" x14ac:dyDescent="0.2">
      <c r="B25" s="297"/>
      <c r="C25" s="298"/>
      <c r="D25" s="197" t="str">
        <f ca="1">A票・B票!D25</f>
        <v/>
      </c>
      <c r="E25" s="297"/>
      <c r="F25" s="297"/>
      <c r="G25" s="297"/>
      <c r="H25" s="297"/>
      <c r="I25" s="297"/>
      <c r="J25" s="297"/>
      <c r="K25" s="297"/>
      <c r="L25" s="297"/>
      <c r="M25" s="298"/>
      <c r="N25" s="200" t="str">
        <f ca="1">A票・B票!N25</f>
        <v/>
      </c>
      <c r="O25" s="201"/>
      <c r="P25" s="201"/>
      <c r="Q25" s="201"/>
      <c r="R25" s="202"/>
      <c r="S25" s="197" t="str">
        <f ca="1">A票・B票!S25</f>
        <v/>
      </c>
      <c r="T25" s="319"/>
      <c r="U25" s="319"/>
      <c r="V25" s="319"/>
      <c r="W25" s="319"/>
      <c r="X25" s="319"/>
      <c r="Y25" s="319"/>
      <c r="Z25" s="319"/>
      <c r="AB25" s="218" t="s">
        <v>97</v>
      </c>
      <c r="AC25" s="219"/>
      <c r="AD25" s="219"/>
      <c r="AE25" s="219"/>
      <c r="AF25" s="219"/>
      <c r="AG25" s="220"/>
      <c r="AH25" s="221">
        <f ca="1">A票・B票!AH25</f>
        <v>0</v>
      </c>
      <c r="AI25" s="222"/>
      <c r="AJ25" s="222"/>
      <c r="AK25" s="222"/>
      <c r="AL25" s="223"/>
      <c r="AM25" s="17"/>
      <c r="AN25" s="17">
        <v>2</v>
      </c>
    </row>
    <row r="26" spans="2:40" ht="13.5" customHeight="1" x14ac:dyDescent="0.15">
      <c r="B26" s="184" t="str">
        <f ca="1">A票・B票!B26</f>
        <v/>
      </c>
      <c r="C26" s="296"/>
      <c r="D26" s="188" t="str">
        <f ca="1">A票・B票!D26</f>
        <v/>
      </c>
      <c r="E26" s="295"/>
      <c r="F26" s="295"/>
      <c r="G26" s="295"/>
      <c r="H26" s="295"/>
      <c r="I26" s="295"/>
      <c r="J26" s="295"/>
      <c r="K26" s="295"/>
      <c r="L26" s="295"/>
      <c r="M26" s="296"/>
      <c r="N26" s="191"/>
      <c r="O26" s="192"/>
      <c r="P26" s="192"/>
      <c r="Q26" s="192"/>
      <c r="R26" s="193"/>
      <c r="S26" s="188" t="str">
        <f ca="1">A票・B票!S26</f>
        <v/>
      </c>
      <c r="T26" s="320"/>
      <c r="U26" s="320"/>
      <c r="V26" s="320"/>
      <c r="W26" s="320"/>
      <c r="X26" s="320"/>
      <c r="Y26" s="320"/>
      <c r="Z26" s="320"/>
      <c r="AB26" s="224" t="s">
        <v>98</v>
      </c>
      <c r="AC26" s="225"/>
      <c r="AD26" s="225"/>
      <c r="AE26" s="225"/>
      <c r="AF26" s="225"/>
      <c r="AG26" s="226"/>
      <c r="AH26" s="227">
        <f ca="1">A票・B票!AH26</f>
        <v>0</v>
      </c>
      <c r="AI26" s="228"/>
      <c r="AJ26" s="228"/>
      <c r="AK26" s="228"/>
      <c r="AL26" s="229"/>
      <c r="AM26" s="17"/>
      <c r="AN26" s="17"/>
    </row>
    <row r="27" spans="2:40" ht="13.5" customHeight="1" x14ac:dyDescent="0.15">
      <c r="B27" s="297"/>
      <c r="C27" s="298"/>
      <c r="D27" s="197" t="str">
        <f ca="1">A票・B票!D27</f>
        <v/>
      </c>
      <c r="E27" s="297"/>
      <c r="F27" s="297"/>
      <c r="G27" s="297"/>
      <c r="H27" s="297"/>
      <c r="I27" s="297"/>
      <c r="J27" s="297"/>
      <c r="K27" s="297"/>
      <c r="L27" s="297"/>
      <c r="M27" s="298"/>
      <c r="N27" s="200" t="str">
        <f ca="1">A票・B票!N27</f>
        <v/>
      </c>
      <c r="O27" s="201"/>
      <c r="P27" s="201"/>
      <c r="Q27" s="201"/>
      <c r="R27" s="202"/>
      <c r="S27" s="197" t="str">
        <f ca="1">A票・B票!S27</f>
        <v/>
      </c>
      <c r="T27" s="319"/>
      <c r="U27" s="319"/>
      <c r="V27" s="319"/>
      <c r="W27" s="319"/>
      <c r="X27" s="319"/>
      <c r="Y27" s="319"/>
      <c r="Z27" s="319"/>
      <c r="AB27" s="230" t="s">
        <v>94</v>
      </c>
      <c r="AC27" s="204"/>
      <c r="AD27" s="204"/>
      <c r="AE27" s="204"/>
      <c r="AF27" s="204"/>
      <c r="AG27" s="205"/>
      <c r="AH27" s="206">
        <f ca="1">A票・B票!AH27</f>
        <v>0</v>
      </c>
      <c r="AI27" s="207"/>
      <c r="AJ27" s="207"/>
      <c r="AK27" s="207"/>
      <c r="AL27" s="231"/>
      <c r="AM27" s="17"/>
      <c r="AN27" s="17">
        <v>3</v>
      </c>
    </row>
    <row r="28" spans="2:40" ht="13.5" customHeight="1" thickBot="1" x14ac:dyDescent="0.2">
      <c r="B28" s="184" t="str">
        <f ca="1">A票・B票!B28</f>
        <v/>
      </c>
      <c r="C28" s="296"/>
      <c r="D28" s="188" t="str">
        <f ca="1">A票・B票!D28</f>
        <v/>
      </c>
      <c r="E28" s="295"/>
      <c r="F28" s="295"/>
      <c r="G28" s="295"/>
      <c r="H28" s="295"/>
      <c r="I28" s="295"/>
      <c r="J28" s="295"/>
      <c r="K28" s="295"/>
      <c r="L28" s="295"/>
      <c r="M28" s="296"/>
      <c r="N28" s="191"/>
      <c r="O28" s="192"/>
      <c r="P28" s="192"/>
      <c r="Q28" s="192"/>
      <c r="R28" s="193"/>
      <c r="S28" s="188" t="str">
        <f ca="1">A票・B票!S28</f>
        <v/>
      </c>
      <c r="T28" s="320"/>
      <c r="U28" s="320"/>
      <c r="V28" s="320"/>
      <c r="W28" s="320"/>
      <c r="X28" s="320"/>
      <c r="Y28" s="320"/>
      <c r="Z28" s="320"/>
      <c r="AB28" s="233" t="s">
        <v>95</v>
      </c>
      <c r="AC28" s="234"/>
      <c r="AD28" s="234"/>
      <c r="AE28" s="234"/>
      <c r="AF28" s="234"/>
      <c r="AG28" s="235"/>
      <c r="AH28" s="236">
        <f ca="1">A票・B票!AH28</f>
        <v>0</v>
      </c>
      <c r="AI28" s="237"/>
      <c r="AJ28" s="237"/>
      <c r="AK28" s="237"/>
      <c r="AL28" s="238"/>
      <c r="AM28" s="17"/>
      <c r="AN28" s="17"/>
    </row>
    <row r="29" spans="2:40" ht="13.5" customHeight="1" x14ac:dyDescent="0.15">
      <c r="B29" s="297"/>
      <c r="C29" s="298"/>
      <c r="D29" s="197" t="str">
        <f ca="1">A票・B票!D29</f>
        <v/>
      </c>
      <c r="E29" s="297"/>
      <c r="F29" s="297"/>
      <c r="G29" s="297"/>
      <c r="H29" s="297"/>
      <c r="I29" s="297"/>
      <c r="J29" s="297"/>
      <c r="K29" s="297"/>
      <c r="L29" s="297"/>
      <c r="M29" s="298"/>
      <c r="N29" s="200" t="str">
        <f ca="1">A票・B票!N29</f>
        <v/>
      </c>
      <c r="O29" s="201"/>
      <c r="P29" s="201"/>
      <c r="Q29" s="201"/>
      <c r="R29" s="202"/>
      <c r="S29" s="197" t="str">
        <f ca="1">A票・B票!S29</f>
        <v/>
      </c>
      <c r="T29" s="319"/>
      <c r="U29" s="319"/>
      <c r="V29" s="319"/>
      <c r="W29" s="319"/>
      <c r="X29" s="319"/>
      <c r="Y29" s="319"/>
      <c r="Z29" s="319"/>
      <c r="AB29" s="215"/>
      <c r="AC29" s="216"/>
      <c r="AD29" s="216"/>
      <c r="AE29" s="216"/>
      <c r="AF29" s="216"/>
      <c r="AG29" s="216"/>
      <c r="AH29" s="281"/>
      <c r="AI29" s="282"/>
      <c r="AJ29" s="282"/>
      <c r="AK29" s="282"/>
      <c r="AL29" s="283"/>
      <c r="AM29" s="17"/>
      <c r="AN29" s="17">
        <v>4</v>
      </c>
    </row>
    <row r="30" spans="2:40" ht="13.5" customHeight="1" x14ac:dyDescent="0.15">
      <c r="B30" s="184" t="str">
        <f ca="1">A票・B票!B30</f>
        <v/>
      </c>
      <c r="C30" s="296"/>
      <c r="D30" s="188" t="str">
        <f ca="1">A票・B票!D30</f>
        <v/>
      </c>
      <c r="E30" s="295"/>
      <c r="F30" s="295"/>
      <c r="G30" s="295"/>
      <c r="H30" s="295"/>
      <c r="I30" s="295"/>
      <c r="J30" s="295"/>
      <c r="K30" s="295"/>
      <c r="L30" s="295"/>
      <c r="M30" s="296"/>
      <c r="N30" s="191"/>
      <c r="O30" s="192"/>
      <c r="P30" s="192"/>
      <c r="Q30" s="192"/>
      <c r="R30" s="193"/>
      <c r="S30" s="188" t="str">
        <f ca="1">A票・B票!S30</f>
        <v/>
      </c>
      <c r="T30" s="320"/>
      <c r="U30" s="320"/>
      <c r="V30" s="320"/>
      <c r="W30" s="320"/>
      <c r="X30" s="320"/>
      <c r="Y30" s="320"/>
      <c r="Z30" s="320"/>
      <c r="AB30" s="30"/>
      <c r="AH30" s="31"/>
      <c r="AL30" s="12"/>
      <c r="AM30" s="17"/>
      <c r="AN30" s="17"/>
    </row>
    <row r="31" spans="2:40" ht="13.5" customHeight="1" x14ac:dyDescent="0.15">
      <c r="B31" s="297"/>
      <c r="C31" s="298"/>
      <c r="D31" s="197" t="str">
        <f ca="1">A票・B票!D31</f>
        <v/>
      </c>
      <c r="E31" s="297"/>
      <c r="F31" s="297"/>
      <c r="G31" s="297"/>
      <c r="H31" s="297"/>
      <c r="I31" s="297"/>
      <c r="J31" s="297"/>
      <c r="K31" s="297"/>
      <c r="L31" s="297"/>
      <c r="M31" s="298"/>
      <c r="N31" s="200" t="str">
        <f ca="1">A票・B票!N31</f>
        <v/>
      </c>
      <c r="O31" s="201"/>
      <c r="P31" s="201"/>
      <c r="Q31" s="201"/>
      <c r="R31" s="202"/>
      <c r="S31" s="197" t="str">
        <f ca="1">A票・B票!S31</f>
        <v/>
      </c>
      <c r="T31" s="319"/>
      <c r="U31" s="319"/>
      <c r="V31" s="319"/>
      <c r="W31" s="319"/>
      <c r="X31" s="319"/>
      <c r="Y31" s="319"/>
      <c r="Z31" s="319"/>
      <c r="AB31" s="266" t="s">
        <v>99</v>
      </c>
      <c r="AC31" s="267"/>
      <c r="AD31" s="267"/>
      <c r="AE31" s="267"/>
      <c r="AF31" s="267"/>
      <c r="AG31" s="267"/>
      <c r="AH31" s="269">
        <f ca="1">A票・B票!AH31</f>
        <v>0</v>
      </c>
      <c r="AI31" s="270"/>
      <c r="AJ31" s="270"/>
      <c r="AK31" s="270"/>
      <c r="AL31" s="271"/>
      <c r="AM31" s="17"/>
      <c r="AN31" s="17">
        <v>5</v>
      </c>
    </row>
    <row r="32" spans="2:40" ht="6" customHeight="1" x14ac:dyDescent="0.15"/>
    <row r="33" spans="2:46" s="1" customFormat="1" ht="13.5" customHeight="1" x14ac:dyDescent="0.15">
      <c r="B33" s="129"/>
      <c r="C33" s="129"/>
      <c r="D33" s="129"/>
      <c r="E33" s="129"/>
      <c r="F33" s="129"/>
      <c r="G33" s="129"/>
      <c r="H33" s="129"/>
      <c r="I33" s="129"/>
      <c r="J33" s="129"/>
      <c r="K33" s="129"/>
      <c r="L33" s="129"/>
      <c r="M33" s="129"/>
      <c r="N33" s="129"/>
      <c r="P33" s="263" t="s">
        <v>106</v>
      </c>
      <c r="Q33" s="264"/>
      <c r="R33" s="264"/>
      <c r="S33" s="264"/>
      <c r="T33" s="264"/>
      <c r="U33" s="265"/>
      <c r="V33" s="239" t="s">
        <v>107</v>
      </c>
      <c r="W33" s="242"/>
      <c r="X33" s="243"/>
      <c r="Y33" s="244"/>
      <c r="Z33" s="12"/>
      <c r="AA33" s="239" t="s">
        <v>109</v>
      </c>
      <c r="AB33" s="242"/>
      <c r="AC33" s="243"/>
      <c r="AD33" s="244"/>
      <c r="AE33" s="239" t="s">
        <v>110</v>
      </c>
      <c r="AF33" s="242"/>
      <c r="AG33" s="243"/>
      <c r="AH33" s="244"/>
      <c r="AI33" s="239" t="s">
        <v>111</v>
      </c>
      <c r="AJ33" s="242"/>
      <c r="AK33" s="243"/>
      <c r="AL33" s="244"/>
      <c r="AM33" s="19"/>
      <c r="AN33" s="19"/>
      <c r="AO33" s="19"/>
      <c r="AR33" s="2"/>
      <c r="AS33" s="2"/>
    </row>
    <row r="34" spans="2:46" s="1" customFormat="1" x14ac:dyDescent="0.15">
      <c r="B34" s="129"/>
      <c r="C34" s="129"/>
      <c r="D34" s="129"/>
      <c r="E34" s="129"/>
      <c r="F34" s="129"/>
      <c r="G34" s="129"/>
      <c r="H34" s="129"/>
      <c r="I34" s="129"/>
      <c r="J34" s="129"/>
      <c r="K34" s="129"/>
      <c r="L34" s="129"/>
      <c r="M34" s="129"/>
      <c r="N34" s="129"/>
      <c r="P34" s="257"/>
      <c r="Q34" s="258"/>
      <c r="R34" s="258"/>
      <c r="S34" s="258"/>
      <c r="T34" s="258"/>
      <c r="U34" s="259"/>
      <c r="V34" s="240"/>
      <c r="W34" s="245"/>
      <c r="X34" s="246"/>
      <c r="Y34" s="247"/>
      <c r="Z34" s="12"/>
      <c r="AA34" s="240"/>
      <c r="AB34" s="245"/>
      <c r="AC34" s="246"/>
      <c r="AD34" s="247"/>
      <c r="AE34" s="240"/>
      <c r="AF34" s="245"/>
      <c r="AG34" s="246"/>
      <c r="AH34" s="247"/>
      <c r="AI34" s="240"/>
      <c r="AJ34" s="245"/>
      <c r="AK34" s="246"/>
      <c r="AL34" s="247"/>
      <c r="AM34" s="19"/>
      <c r="AN34" s="19"/>
      <c r="AO34" s="19"/>
      <c r="AR34" s="2"/>
      <c r="AS34" s="2"/>
    </row>
    <row r="35" spans="2:46" s="1" customFormat="1" x14ac:dyDescent="0.15">
      <c r="B35" s="129"/>
      <c r="C35" s="129"/>
      <c r="D35" s="129"/>
      <c r="E35" s="129"/>
      <c r="F35" s="129"/>
      <c r="G35" s="129"/>
      <c r="H35" s="129"/>
      <c r="I35" s="129"/>
      <c r="J35" s="129"/>
      <c r="K35" s="129"/>
      <c r="L35" s="129"/>
      <c r="M35" s="129"/>
      <c r="N35" s="129"/>
      <c r="P35" s="260"/>
      <c r="Q35" s="261"/>
      <c r="R35" s="261"/>
      <c r="S35" s="261"/>
      <c r="T35" s="261"/>
      <c r="U35" s="262"/>
      <c r="V35" s="241"/>
      <c r="W35" s="248"/>
      <c r="X35" s="249"/>
      <c r="Y35" s="250"/>
      <c r="Z35" s="12"/>
      <c r="AA35" s="241"/>
      <c r="AB35" s="248"/>
      <c r="AC35" s="249"/>
      <c r="AD35" s="250"/>
      <c r="AE35" s="241"/>
      <c r="AF35" s="248"/>
      <c r="AG35" s="249"/>
      <c r="AH35" s="250"/>
      <c r="AI35" s="241"/>
      <c r="AJ35" s="248"/>
      <c r="AK35" s="249"/>
      <c r="AL35" s="250"/>
      <c r="AM35" s="19"/>
      <c r="AN35" s="19"/>
      <c r="AO35" s="19"/>
      <c r="AR35" s="2"/>
      <c r="AS35" s="2"/>
    </row>
    <row r="36" spans="2:46" s="2" customFormat="1" ht="12.75" customHeight="1" x14ac:dyDescent="0.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9"/>
      <c r="AN36" s="19"/>
      <c r="AO36" s="19"/>
      <c r="AP36" s="1"/>
      <c r="AQ36" s="1"/>
      <c r="AT36" s="1"/>
    </row>
    <row r="37" spans="2:46" s="2" customFormat="1" ht="10.5" customHeight="1" x14ac:dyDescent="0.15">
      <c r="B37" s="14" t="s">
        <v>101</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4" t="s">
        <v>101</v>
      </c>
      <c r="AM37" s="19"/>
      <c r="AN37" s="19"/>
      <c r="AO37" s="19"/>
      <c r="AP37" s="1"/>
      <c r="AQ37" s="1"/>
      <c r="AT37" s="1"/>
    </row>
    <row r="38" spans="2:46" s="2" customFormat="1" ht="14.25" customHeight="1" x14ac:dyDescent="0.15">
      <c r="B38" s="146" t="s">
        <v>67</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7" t="s">
        <v>114</v>
      </c>
      <c r="AJ38" s="147"/>
      <c r="AK38" s="147"/>
      <c r="AL38" s="147"/>
      <c r="AM38" s="19"/>
      <c r="AN38" s="19"/>
      <c r="AO38" s="19"/>
      <c r="AP38" s="1"/>
      <c r="AQ38" s="16"/>
      <c r="AR38" s="3"/>
      <c r="AT38" s="1"/>
    </row>
    <row r="39" spans="2:46" s="2" customFormat="1" ht="6" customHeight="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9"/>
      <c r="AN39" s="19"/>
      <c r="AO39" s="19"/>
      <c r="AP39" s="1"/>
      <c r="AQ39" s="1"/>
      <c r="AT39" s="1"/>
    </row>
    <row r="40" spans="2:46" s="2" customFormat="1" ht="12" customHeight="1" x14ac:dyDescent="0.15">
      <c r="B40" s="1"/>
      <c r="C40" s="1"/>
      <c r="D40" s="1"/>
      <c r="E40" s="1"/>
      <c r="F40" s="1"/>
      <c r="G40" s="1"/>
      <c r="H40" s="1"/>
      <c r="I40" s="1"/>
      <c r="J40" s="1"/>
      <c r="K40" s="1"/>
      <c r="L40" s="1"/>
      <c r="M40" s="148" t="s">
        <v>115</v>
      </c>
      <c r="N40" s="148"/>
      <c r="O40" s="148"/>
      <c r="P40" s="148"/>
      <c r="Q40" s="148"/>
      <c r="R40" s="148"/>
      <c r="S40" s="148"/>
      <c r="T40" s="148"/>
      <c r="U40" s="148"/>
      <c r="V40" s="148"/>
      <c r="W40" s="148"/>
      <c r="X40" s="148"/>
      <c r="Y40" s="148"/>
      <c r="Z40" s="148"/>
      <c r="AA40" s="148"/>
      <c r="AB40" s="148"/>
      <c r="AC40" s="148"/>
      <c r="AD40" s="1"/>
      <c r="AE40" s="1"/>
      <c r="AF40" s="1"/>
      <c r="AG40" s="1"/>
      <c r="AH40" s="1"/>
      <c r="AI40" s="1"/>
      <c r="AJ40" s="1"/>
      <c r="AK40" s="1"/>
      <c r="AL40" s="1"/>
      <c r="AM40" s="19"/>
      <c r="AN40" s="19"/>
      <c r="AO40" s="19"/>
      <c r="AP40" s="1"/>
      <c r="AQ40" s="1"/>
      <c r="AT40" s="1"/>
    </row>
    <row r="41" spans="2:46" s="2" customFormat="1" ht="12" customHeight="1" x14ac:dyDescent="0.15">
      <c r="B41" s="1"/>
      <c r="C41" s="1"/>
      <c r="D41" s="1"/>
      <c r="E41" s="1"/>
      <c r="F41" s="1"/>
      <c r="G41" s="1"/>
      <c r="H41" s="1"/>
      <c r="I41" s="1"/>
      <c r="J41" s="1"/>
      <c r="K41" s="1"/>
      <c r="L41" s="1"/>
      <c r="M41" s="148"/>
      <c r="N41" s="148"/>
      <c r="O41" s="148"/>
      <c r="P41" s="148"/>
      <c r="Q41" s="148"/>
      <c r="R41" s="148"/>
      <c r="S41" s="148"/>
      <c r="T41" s="148"/>
      <c r="U41" s="148"/>
      <c r="V41" s="148"/>
      <c r="W41" s="148"/>
      <c r="X41" s="148"/>
      <c r="Y41" s="148"/>
      <c r="Z41" s="148"/>
      <c r="AA41" s="148"/>
      <c r="AB41" s="148"/>
      <c r="AC41" s="148"/>
      <c r="AD41" s="1"/>
      <c r="AE41" s="1"/>
      <c r="AF41" s="1"/>
      <c r="AG41" s="1"/>
      <c r="AH41" s="1"/>
      <c r="AI41" s="1"/>
      <c r="AJ41" s="1"/>
      <c r="AK41" s="1"/>
      <c r="AL41" s="1"/>
      <c r="AM41" s="19"/>
      <c r="AN41" s="19"/>
      <c r="AO41" s="19"/>
      <c r="AP41" s="1"/>
      <c r="AQ41" s="1"/>
      <c r="AT41" s="1"/>
    </row>
    <row r="42" spans="2:46" s="2" customFormat="1" ht="15" customHeight="1" x14ac:dyDescent="0.15">
      <c r="B42" s="4" t="s">
        <v>116</v>
      </c>
      <c r="C42" s="1"/>
      <c r="D42" s="1"/>
      <c r="E42" s="1"/>
      <c r="F42" s="1"/>
      <c r="G42" s="1"/>
      <c r="H42" s="1"/>
      <c r="I42" s="1"/>
      <c r="J42" s="1"/>
      <c r="K42" s="1"/>
      <c r="L42" s="1"/>
      <c r="M42" s="5"/>
      <c r="N42" s="5"/>
      <c r="O42" s="5"/>
      <c r="P42" s="5"/>
      <c r="Q42" s="5"/>
      <c r="R42" s="5"/>
      <c r="S42" s="5"/>
      <c r="T42" s="5"/>
      <c r="U42" s="5"/>
      <c r="V42" s="5"/>
      <c r="W42" s="5"/>
      <c r="X42" s="5"/>
      <c r="Y42" s="5"/>
      <c r="Z42" s="5"/>
      <c r="AA42" s="5"/>
      <c r="AB42" s="1"/>
      <c r="AC42" s="1"/>
      <c r="AD42" s="1"/>
      <c r="AE42" s="1"/>
      <c r="AF42" s="1"/>
      <c r="AG42" s="1"/>
      <c r="AH42" s="1"/>
      <c r="AI42" s="1"/>
      <c r="AJ42" s="1"/>
      <c r="AK42" s="1"/>
      <c r="AL42" s="1"/>
      <c r="AM42" s="19"/>
      <c r="AN42" s="19"/>
      <c r="AO42" s="19"/>
      <c r="AP42" s="1"/>
      <c r="AQ42" s="1"/>
      <c r="AT42" s="1"/>
    </row>
    <row r="43" spans="2:46" s="2" customFormat="1" ht="6" customHeight="1" x14ac:dyDescent="0.15">
      <c r="B43" s="1"/>
      <c r="C43" s="1"/>
      <c r="D43" s="1"/>
      <c r="E43" s="1"/>
      <c r="F43" s="1"/>
      <c r="G43" s="1"/>
      <c r="H43" s="1"/>
      <c r="I43" s="1"/>
      <c r="J43" s="1"/>
      <c r="K43" s="1"/>
      <c r="L43" s="1"/>
      <c r="M43" s="5"/>
      <c r="N43" s="5"/>
      <c r="O43" s="5"/>
      <c r="P43" s="5"/>
      <c r="Q43" s="5"/>
      <c r="R43" s="5"/>
      <c r="S43" s="5"/>
      <c r="T43" s="1"/>
      <c r="U43" s="1"/>
      <c r="V43" s="1"/>
      <c r="W43" s="1"/>
      <c r="X43" s="1"/>
      <c r="Y43" s="1"/>
      <c r="Z43" s="1"/>
      <c r="AA43" s="1"/>
      <c r="AB43" s="1"/>
      <c r="AC43" s="1"/>
      <c r="AD43" s="1"/>
      <c r="AE43" s="1"/>
      <c r="AF43" s="1"/>
      <c r="AG43" s="1"/>
      <c r="AH43" s="1"/>
      <c r="AI43" s="1"/>
      <c r="AJ43" s="1"/>
      <c r="AK43" s="1"/>
      <c r="AL43" s="1"/>
      <c r="AM43" s="19"/>
      <c r="AN43" s="19"/>
      <c r="AO43" s="19"/>
      <c r="AP43" s="1"/>
      <c r="AQ43" s="1"/>
      <c r="AT43" s="1"/>
    </row>
    <row r="44" spans="2:46" s="2" customFormat="1" ht="14.25" customHeight="1" x14ac:dyDescent="0.15">
      <c r="B44" s="6" t="s">
        <v>117</v>
      </c>
      <c r="C44" s="1"/>
      <c r="D44" s="1"/>
      <c r="E44" s="1"/>
      <c r="F44" s="1"/>
      <c r="G44" s="149">
        <f ca="1">OFFSET(出来高申請管理表!$B$1,$AO$6,7)</f>
        <v>0</v>
      </c>
      <c r="H44" s="149"/>
      <c r="I44" s="149"/>
      <c r="J44" s="149"/>
      <c r="K44" s="149"/>
      <c r="L44" s="149"/>
      <c r="M44" s="149"/>
      <c r="N44" s="149"/>
      <c r="O44" s="149"/>
      <c r="P44" s="149"/>
      <c r="Q44" s="149"/>
      <c r="R44" s="149"/>
      <c r="S44" s="1"/>
      <c r="T44" s="318" t="s">
        <v>118</v>
      </c>
      <c r="U44" s="318"/>
      <c r="V44" s="318"/>
      <c r="W44" s="318"/>
      <c r="X44" s="318"/>
      <c r="Y44" s="318"/>
      <c r="Z44" s="318"/>
      <c r="AA44" s="318"/>
      <c r="AB44" s="318" t="str">
        <f>出来高申請管理表!R7</f>
        <v>#支払先登録番号#</v>
      </c>
      <c r="AC44" s="318"/>
      <c r="AD44" s="318"/>
      <c r="AE44" s="318"/>
      <c r="AF44" s="318"/>
      <c r="AG44" s="318"/>
      <c r="AH44" s="318"/>
      <c r="AI44" s="318"/>
      <c r="AJ44" s="318"/>
      <c r="AK44" s="318"/>
      <c r="AL44" s="1"/>
      <c r="AM44" s="19"/>
      <c r="AN44" s="19"/>
      <c r="AO44" s="19"/>
      <c r="AP44" s="1"/>
      <c r="AQ44" s="1"/>
      <c r="AT44" s="1"/>
    </row>
    <row r="45" spans="2:46" s="2" customFormat="1" ht="14.25" customHeight="1" x14ac:dyDescent="0.15">
      <c r="B45" s="7"/>
      <c r="C45" s="7"/>
      <c r="D45" s="7"/>
      <c r="E45" s="7"/>
      <c r="F45" s="7"/>
      <c r="G45" s="150"/>
      <c r="H45" s="150"/>
      <c r="I45" s="150"/>
      <c r="J45" s="150"/>
      <c r="K45" s="150"/>
      <c r="L45" s="150"/>
      <c r="M45" s="150"/>
      <c r="N45" s="150"/>
      <c r="O45" s="150"/>
      <c r="P45" s="150"/>
      <c r="Q45" s="150"/>
      <c r="R45" s="150"/>
      <c r="S45" s="1"/>
      <c r="T45" s="1"/>
      <c r="U45" s="1"/>
      <c r="V45" s="1"/>
      <c r="W45" s="1"/>
      <c r="X45" s="1"/>
      <c r="Y45" s="1"/>
      <c r="Z45" s="1"/>
      <c r="AA45" s="1"/>
      <c r="AB45" s="1"/>
      <c r="AC45" s="1"/>
      <c r="AD45" s="1"/>
      <c r="AE45" s="1"/>
      <c r="AF45" s="1"/>
      <c r="AG45" s="1"/>
      <c r="AH45" s="1"/>
      <c r="AI45" s="1"/>
      <c r="AJ45" s="1"/>
      <c r="AK45" s="1"/>
      <c r="AL45" s="1"/>
      <c r="AM45" s="19"/>
      <c r="AN45" s="19"/>
      <c r="AO45" s="19"/>
      <c r="AP45" s="1"/>
      <c r="AQ45" s="1"/>
      <c r="AT45" s="1"/>
    </row>
    <row r="46" spans="2:46" s="2" customFormat="1" ht="14.25" customHeight="1" x14ac:dyDescent="0.15">
      <c r="B46" s="6" t="s">
        <v>76</v>
      </c>
      <c r="C46" s="1"/>
      <c r="D46" s="1"/>
      <c r="E46" s="1"/>
      <c r="F46" s="1"/>
      <c r="G46" s="151" t="str">
        <f>G9</f>
        <v>#発注番号#</v>
      </c>
      <c r="H46" s="151"/>
      <c r="I46" s="151"/>
      <c r="J46" s="151"/>
      <c r="K46" s="151"/>
      <c r="L46" s="151"/>
      <c r="M46" s="151"/>
      <c r="N46" s="151"/>
      <c r="O46" s="151"/>
      <c r="P46" s="151"/>
      <c r="Q46" s="151"/>
      <c r="R46" s="151"/>
      <c r="S46" s="1"/>
      <c r="T46" s="1"/>
      <c r="U46" s="1"/>
      <c r="V46" s="1"/>
      <c r="W46" s="1"/>
      <c r="X46" s="1"/>
      <c r="Y46" s="1"/>
      <c r="Z46" s="1"/>
      <c r="AA46" s="1"/>
      <c r="AB46" s="1"/>
      <c r="AC46" s="1"/>
      <c r="AD46" s="1"/>
      <c r="AE46" s="1"/>
      <c r="AF46" s="1"/>
      <c r="AG46" s="1"/>
      <c r="AH46" s="1"/>
      <c r="AI46" s="1"/>
      <c r="AJ46" s="1"/>
      <c r="AK46" s="1"/>
      <c r="AL46" s="1"/>
      <c r="AM46" s="19"/>
      <c r="AN46" s="19"/>
      <c r="AO46" s="19"/>
      <c r="AP46" s="1"/>
      <c r="AQ46" s="1"/>
      <c r="AT46" s="1"/>
    </row>
    <row r="47" spans="2:46" s="2" customFormat="1" ht="14.25" customHeight="1" x14ac:dyDescent="0.15">
      <c r="B47" s="7"/>
      <c r="C47" s="7"/>
      <c r="D47" s="7"/>
      <c r="E47" s="7"/>
      <c r="F47" s="7"/>
      <c r="G47" s="152"/>
      <c r="H47" s="152"/>
      <c r="I47" s="152"/>
      <c r="J47" s="152"/>
      <c r="K47" s="152"/>
      <c r="L47" s="152"/>
      <c r="M47" s="152"/>
      <c r="N47" s="152"/>
      <c r="O47" s="152"/>
      <c r="P47" s="152"/>
      <c r="Q47" s="152"/>
      <c r="R47" s="152"/>
      <c r="S47" s="1"/>
      <c r="T47" s="1"/>
      <c r="U47" s="1"/>
      <c r="V47" s="1"/>
      <c r="W47" s="1"/>
      <c r="X47" s="1"/>
      <c r="Y47" s="1"/>
      <c r="Z47" s="1"/>
      <c r="AA47" s="1"/>
      <c r="AB47" s="1"/>
      <c r="AC47" s="1"/>
      <c r="AD47" s="1"/>
      <c r="AE47" s="1"/>
      <c r="AF47" s="1"/>
      <c r="AG47" s="1"/>
      <c r="AH47" s="1"/>
      <c r="AI47" s="1"/>
      <c r="AJ47" s="1"/>
      <c r="AK47" s="1"/>
      <c r="AL47" s="1"/>
      <c r="AM47" s="19"/>
      <c r="AN47" s="19"/>
      <c r="AO47" s="19"/>
      <c r="AP47" s="1"/>
      <c r="AQ47" s="1"/>
      <c r="AT47" s="1"/>
    </row>
    <row r="48" spans="2:46" s="2" customFormat="1" ht="14.25" customHeight="1" x14ac:dyDescent="0.15">
      <c r="B48" s="6" t="s">
        <v>77</v>
      </c>
      <c r="C48" s="1"/>
      <c r="D48" s="1"/>
      <c r="E48" s="1"/>
      <c r="F48" s="1"/>
      <c r="G48" s="317" t="str">
        <f>G11</f>
        <v>#受注担当部門名#</v>
      </c>
      <c r="H48" s="317"/>
      <c r="I48" s="317"/>
      <c r="J48" s="317"/>
      <c r="K48" s="317"/>
      <c r="L48" s="317"/>
      <c r="M48" s="317"/>
      <c r="N48" s="317"/>
      <c r="O48" s="317"/>
      <c r="P48" s="317"/>
      <c r="Q48" s="317"/>
      <c r="R48" s="317"/>
      <c r="S48" s="1"/>
      <c r="T48" s="1"/>
      <c r="U48" s="1"/>
      <c r="V48" s="1"/>
      <c r="W48" s="1"/>
      <c r="X48" s="1"/>
      <c r="Y48" s="1"/>
      <c r="Z48" s="1"/>
      <c r="AA48" s="1"/>
      <c r="AB48" s="1"/>
      <c r="AC48" s="1"/>
      <c r="AD48" s="1"/>
      <c r="AE48" s="1"/>
      <c r="AF48" s="1"/>
      <c r="AG48" s="1"/>
      <c r="AH48" s="1"/>
      <c r="AI48" s="1"/>
      <c r="AJ48" s="1"/>
      <c r="AK48" s="1" t="s">
        <v>78</v>
      </c>
      <c r="AL48" s="1"/>
      <c r="AM48" s="19"/>
      <c r="AN48" s="19"/>
      <c r="AO48" s="19"/>
      <c r="AP48" s="1"/>
      <c r="AQ48" s="1"/>
      <c r="AT48" s="1"/>
    </row>
    <row r="49" spans="2:51" ht="14.25" customHeight="1" x14ac:dyDescent="0.15">
      <c r="B49" s="7"/>
      <c r="C49" s="7"/>
      <c r="D49" s="7"/>
      <c r="E49" s="7"/>
      <c r="F49" s="7"/>
      <c r="G49" s="152"/>
      <c r="H49" s="152"/>
      <c r="I49" s="152"/>
      <c r="J49" s="152"/>
      <c r="K49" s="152"/>
      <c r="L49" s="152"/>
      <c r="M49" s="152"/>
      <c r="N49" s="152"/>
      <c r="O49" s="152"/>
      <c r="P49" s="152"/>
      <c r="Q49" s="152"/>
      <c r="R49" s="152"/>
      <c r="T49" s="8"/>
      <c r="U49" s="8"/>
      <c r="V49" s="8"/>
      <c r="W49" s="8"/>
      <c r="X49" s="8"/>
      <c r="Y49" s="8"/>
      <c r="Z49" s="8"/>
      <c r="AA49" s="8"/>
      <c r="AB49" s="8"/>
      <c r="AC49" s="8"/>
      <c r="AD49" s="8"/>
      <c r="AE49" s="8"/>
      <c r="AF49" s="8"/>
      <c r="AG49" s="8"/>
      <c r="AH49" s="8"/>
      <c r="AI49" s="8"/>
      <c r="AJ49" s="8"/>
      <c r="AK49" s="8"/>
      <c r="AL49" s="8"/>
    </row>
    <row r="50" spans="2:51" ht="6" customHeight="1" x14ac:dyDescent="0.15"/>
    <row r="51" spans="2:51" ht="13.5" customHeight="1" x14ac:dyDescent="0.15">
      <c r="B51" s="316" t="s">
        <v>79</v>
      </c>
      <c r="C51" s="130"/>
      <c r="D51" s="284" t="str">
        <f>D14</f>
        <v>#受注番号#</v>
      </c>
      <c r="E51" s="285"/>
      <c r="F51" s="285"/>
      <c r="G51" s="285"/>
      <c r="H51" s="285"/>
      <c r="I51" s="285"/>
      <c r="J51" s="286"/>
      <c r="K51" s="316" t="s">
        <v>80</v>
      </c>
      <c r="L51" s="130"/>
      <c r="M51" s="138" t="str">
        <f>M14</f>
        <v>#商品名##規格#</v>
      </c>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40"/>
    </row>
    <row r="52" spans="2:51" ht="13.5" customHeight="1" x14ac:dyDescent="0.15">
      <c r="B52" s="315" t="s">
        <v>81</v>
      </c>
      <c r="C52" s="144"/>
      <c r="D52" s="287"/>
      <c r="E52" s="288"/>
      <c r="F52" s="288"/>
      <c r="G52" s="288"/>
      <c r="H52" s="288"/>
      <c r="I52" s="288"/>
      <c r="J52" s="289"/>
      <c r="K52" s="315" t="s">
        <v>82</v>
      </c>
      <c r="L52" s="144"/>
      <c r="M52" s="141"/>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3"/>
    </row>
    <row r="53" spans="2:51" ht="13.5" customHeight="1" x14ac:dyDescent="0.15">
      <c r="B53" s="130" t="s">
        <v>83</v>
      </c>
      <c r="C53" s="178"/>
      <c r="D53" s="178"/>
      <c r="E53" s="131"/>
      <c r="F53" s="251">
        <f ca="1">F16</f>
        <v>0</v>
      </c>
      <c r="G53" s="252"/>
      <c r="H53" s="252"/>
      <c r="I53" s="252"/>
      <c r="J53" s="252"/>
      <c r="K53" s="252"/>
      <c r="L53" s="253"/>
      <c r="M53" s="316" t="s">
        <v>84</v>
      </c>
      <c r="N53" s="130"/>
      <c r="O53" s="311">
        <f>O16</f>
        <v>0</v>
      </c>
      <c r="P53" s="312"/>
      <c r="Q53" s="312"/>
      <c r="R53" s="312"/>
      <c r="S53" s="312"/>
      <c r="T53" s="312"/>
      <c r="U53" s="312"/>
      <c r="V53" s="179" t="s">
        <v>85</v>
      </c>
      <c r="W53" s="130" t="s">
        <v>86</v>
      </c>
      <c r="X53" s="311" t="str">
        <f>X16</f>
        <v>#工期開始日#</v>
      </c>
      <c r="Y53" s="312"/>
      <c r="Z53" s="312"/>
      <c r="AA53" s="312"/>
      <c r="AB53" s="312"/>
      <c r="AC53" s="312"/>
      <c r="AD53" s="312"/>
      <c r="AE53" s="130" t="s">
        <v>87</v>
      </c>
      <c r="AF53" s="311" t="str">
        <f>AF16</f>
        <v>#工期終了日#</v>
      </c>
      <c r="AG53" s="312"/>
      <c r="AH53" s="312"/>
      <c r="AI53" s="312"/>
      <c r="AJ53" s="312"/>
      <c r="AK53" s="312"/>
      <c r="AL53" s="312"/>
    </row>
    <row r="54" spans="2:51" ht="13.5" customHeight="1" x14ac:dyDescent="0.15">
      <c r="B54" s="175" t="s">
        <v>88</v>
      </c>
      <c r="C54" s="176"/>
      <c r="D54" s="176"/>
      <c r="E54" s="177"/>
      <c r="F54" s="254"/>
      <c r="G54" s="255"/>
      <c r="H54" s="255"/>
      <c r="I54" s="255"/>
      <c r="J54" s="255"/>
      <c r="K54" s="255"/>
      <c r="L54" s="256"/>
      <c r="M54" s="315" t="s">
        <v>89</v>
      </c>
      <c r="N54" s="144"/>
      <c r="O54" s="313"/>
      <c r="P54" s="314"/>
      <c r="Q54" s="314"/>
      <c r="R54" s="314"/>
      <c r="S54" s="314"/>
      <c r="T54" s="314"/>
      <c r="U54" s="314"/>
      <c r="V54" s="180"/>
      <c r="W54" s="144"/>
      <c r="X54" s="313"/>
      <c r="Y54" s="314"/>
      <c r="Z54" s="314"/>
      <c r="AA54" s="314"/>
      <c r="AB54" s="314"/>
      <c r="AC54" s="314"/>
      <c r="AD54" s="314"/>
      <c r="AE54" s="144"/>
      <c r="AF54" s="313"/>
      <c r="AG54" s="314"/>
      <c r="AH54" s="314"/>
      <c r="AI54" s="314"/>
      <c r="AJ54" s="314"/>
      <c r="AK54" s="314"/>
      <c r="AL54" s="314"/>
    </row>
    <row r="55" spans="2:51" ht="6" customHeight="1" x14ac:dyDescent="0.15">
      <c r="B55" s="9"/>
      <c r="C55" s="9"/>
      <c r="D55" s="10"/>
      <c r="E55" s="10"/>
      <c r="F55" s="10"/>
      <c r="G55" s="10"/>
      <c r="H55" s="10"/>
      <c r="I55" s="10"/>
      <c r="J55" s="10"/>
      <c r="K55" s="11"/>
      <c r="L55" s="9"/>
      <c r="M55" s="10"/>
      <c r="N55" s="10"/>
      <c r="O55" s="10"/>
      <c r="P55" s="10"/>
      <c r="Q55" s="10"/>
      <c r="R55" s="10"/>
      <c r="S55" s="10"/>
      <c r="T55" s="9"/>
      <c r="U55" s="10"/>
      <c r="V55" s="10"/>
      <c r="W55" s="10"/>
      <c r="X55" s="10"/>
      <c r="Y55" s="10"/>
      <c r="Z55" s="10"/>
      <c r="AA55" s="10"/>
    </row>
    <row r="56" spans="2:51" ht="13.5" customHeight="1" x14ac:dyDescent="0.15">
      <c r="B56" s="153" t="s">
        <v>34</v>
      </c>
      <c r="C56" s="310"/>
      <c r="D56" s="155" t="s">
        <v>90</v>
      </c>
      <c r="E56" s="156"/>
      <c r="F56" s="156"/>
      <c r="G56" s="156"/>
      <c r="H56" s="156"/>
      <c r="I56" s="156"/>
      <c r="J56" s="156"/>
      <c r="K56" s="156"/>
      <c r="L56" s="156"/>
      <c r="M56" s="157"/>
      <c r="N56" s="158" t="s">
        <v>91</v>
      </c>
      <c r="O56" s="159"/>
      <c r="P56" s="159"/>
      <c r="Q56" s="159"/>
      <c r="R56" s="160"/>
      <c r="S56" s="155" t="s">
        <v>92</v>
      </c>
      <c r="T56" s="156"/>
      <c r="U56" s="156"/>
      <c r="V56" s="156"/>
      <c r="W56" s="156"/>
      <c r="X56" s="157"/>
      <c r="Y56" s="153" t="s">
        <v>42</v>
      </c>
      <c r="Z56" s="153"/>
      <c r="AB56" s="161" t="s">
        <v>93</v>
      </c>
      <c r="AC56" s="162"/>
      <c r="AD56" s="162"/>
      <c r="AE56" s="162"/>
      <c r="AF56" s="162"/>
      <c r="AG56" s="163"/>
      <c r="AH56" s="164">
        <f ca="1">AH19</f>
        <v>0</v>
      </c>
      <c r="AI56" s="165"/>
      <c r="AJ56" s="165"/>
      <c r="AK56" s="165"/>
      <c r="AL56" s="166"/>
    </row>
    <row r="57" spans="2:51" ht="13.5" customHeight="1" x14ac:dyDescent="0.15">
      <c r="B57" s="184" t="str">
        <f ca="1">B20</f>
        <v/>
      </c>
      <c r="C57" s="296"/>
      <c r="D57" s="188" t="str">
        <f t="shared" ref="D57:D68" ca="1" si="0">D20</f>
        <v/>
      </c>
      <c r="E57" s="295"/>
      <c r="F57" s="295"/>
      <c r="G57" s="295"/>
      <c r="H57" s="295"/>
      <c r="I57" s="295"/>
      <c r="J57" s="295"/>
      <c r="K57" s="295"/>
      <c r="L57" s="295"/>
      <c r="M57" s="296"/>
      <c r="N57" s="191"/>
      <c r="O57" s="192"/>
      <c r="P57" s="192"/>
      <c r="Q57" s="192"/>
      <c r="R57" s="193"/>
      <c r="S57" s="188" t="str">
        <f t="shared" ref="S57:S68" ca="1" si="1">S20</f>
        <v/>
      </c>
      <c r="T57" s="189"/>
      <c r="U57" s="189"/>
      <c r="V57" s="189"/>
      <c r="W57" s="189"/>
      <c r="X57" s="190"/>
      <c r="Y57" s="41"/>
      <c r="Z57" s="41"/>
      <c r="AB57" s="203" t="s">
        <v>94</v>
      </c>
      <c r="AC57" s="204"/>
      <c r="AD57" s="204"/>
      <c r="AE57" s="204"/>
      <c r="AF57" s="204"/>
      <c r="AG57" s="205"/>
      <c r="AH57" s="206">
        <f ca="1">AH20</f>
        <v>0</v>
      </c>
      <c r="AI57" s="207"/>
      <c r="AJ57" s="207"/>
      <c r="AK57" s="207"/>
      <c r="AL57" s="208"/>
    </row>
    <row r="58" spans="2:51" ht="13.5" customHeight="1" x14ac:dyDescent="0.15">
      <c r="B58" s="297"/>
      <c r="C58" s="298"/>
      <c r="D58" s="197" t="str">
        <f t="shared" ca="1" si="0"/>
        <v/>
      </c>
      <c r="E58" s="297"/>
      <c r="F58" s="297"/>
      <c r="G58" s="297"/>
      <c r="H58" s="297"/>
      <c r="I58" s="297"/>
      <c r="J58" s="297"/>
      <c r="K58" s="297"/>
      <c r="L58" s="297"/>
      <c r="M58" s="298"/>
      <c r="N58" s="200" t="str">
        <f ca="1">N21</f>
        <v/>
      </c>
      <c r="O58" s="201"/>
      <c r="P58" s="201"/>
      <c r="Q58" s="201"/>
      <c r="R58" s="202"/>
      <c r="S58" s="197" t="str">
        <f t="shared" ca="1" si="1"/>
        <v/>
      </c>
      <c r="T58" s="198"/>
      <c r="U58" s="198"/>
      <c r="V58" s="198"/>
      <c r="W58" s="198"/>
      <c r="X58" s="199"/>
      <c r="Y58" s="301" t="str">
        <f ca="1">IF(N58="","","10%")</f>
        <v/>
      </c>
      <c r="Z58" s="186"/>
      <c r="AB58" s="203" t="s">
        <v>95</v>
      </c>
      <c r="AC58" s="204"/>
      <c r="AD58" s="204"/>
      <c r="AE58" s="204"/>
      <c r="AF58" s="204"/>
      <c r="AG58" s="205"/>
      <c r="AH58" s="206">
        <f ca="1">AH21</f>
        <v>0</v>
      </c>
      <c r="AI58" s="207"/>
      <c r="AJ58" s="207"/>
      <c r="AK58" s="207"/>
      <c r="AL58" s="208"/>
    </row>
    <row r="59" spans="2:51" ht="13.5" customHeight="1" x14ac:dyDescent="0.15">
      <c r="B59" s="184" t="str">
        <f ca="1">B22</f>
        <v/>
      </c>
      <c r="C59" s="296"/>
      <c r="D59" s="188" t="str">
        <f t="shared" ca="1" si="0"/>
        <v/>
      </c>
      <c r="E59" s="295"/>
      <c r="F59" s="295"/>
      <c r="G59" s="295"/>
      <c r="H59" s="295"/>
      <c r="I59" s="295"/>
      <c r="J59" s="295"/>
      <c r="K59" s="295"/>
      <c r="L59" s="295"/>
      <c r="M59" s="296"/>
      <c r="N59" s="191"/>
      <c r="O59" s="192"/>
      <c r="P59" s="192"/>
      <c r="Q59" s="192"/>
      <c r="R59" s="193"/>
      <c r="S59" s="188" t="str">
        <f t="shared" ca="1" si="1"/>
        <v/>
      </c>
      <c r="T59" s="189"/>
      <c r="U59" s="189"/>
      <c r="V59" s="189"/>
      <c r="W59" s="189"/>
      <c r="X59" s="190"/>
      <c r="Y59" s="41"/>
      <c r="Z59" s="41"/>
      <c r="AB59" s="194" t="s">
        <v>96</v>
      </c>
      <c r="AC59" s="195"/>
      <c r="AD59" s="195"/>
      <c r="AE59" s="195"/>
      <c r="AF59" s="195"/>
      <c r="AG59" s="196"/>
      <c r="AH59" s="212" t="str">
        <f ca="1">AH22</f>
        <v/>
      </c>
      <c r="AI59" s="213"/>
      <c r="AJ59" s="213"/>
      <c r="AK59" s="213"/>
      <c r="AL59" s="214"/>
    </row>
    <row r="60" spans="2:51" ht="13.5" customHeight="1" x14ac:dyDescent="0.15">
      <c r="B60" s="297"/>
      <c r="C60" s="298"/>
      <c r="D60" s="197" t="str">
        <f t="shared" ca="1" si="0"/>
        <v/>
      </c>
      <c r="E60" s="297"/>
      <c r="F60" s="297"/>
      <c r="G60" s="297"/>
      <c r="H60" s="297"/>
      <c r="I60" s="297"/>
      <c r="J60" s="297"/>
      <c r="K60" s="297"/>
      <c r="L60" s="297"/>
      <c r="M60" s="298"/>
      <c r="N60" s="200" t="str">
        <f ca="1">N23</f>
        <v/>
      </c>
      <c r="O60" s="201"/>
      <c r="P60" s="201"/>
      <c r="Q60" s="201"/>
      <c r="R60" s="202"/>
      <c r="S60" s="197" t="str">
        <f t="shared" ca="1" si="1"/>
        <v/>
      </c>
      <c r="T60" s="299"/>
      <c r="U60" s="299"/>
      <c r="V60" s="299"/>
      <c r="W60" s="299"/>
      <c r="X60" s="300"/>
      <c r="Y60" s="301" t="str">
        <f ca="1">IF(N60="","","10%")</f>
        <v/>
      </c>
      <c r="Z60" s="186"/>
      <c r="AB60" s="304"/>
      <c r="AC60" s="305"/>
      <c r="AD60" s="305"/>
      <c r="AE60" s="305"/>
      <c r="AF60" s="305"/>
      <c r="AG60" s="306"/>
      <c r="AH60" s="307"/>
      <c r="AI60" s="308"/>
      <c r="AJ60" s="308"/>
      <c r="AK60" s="308"/>
      <c r="AL60" s="309"/>
    </row>
    <row r="61" spans="2:51" ht="13.5" customHeight="1" thickBot="1" x14ac:dyDescent="0.2">
      <c r="B61" s="184" t="str">
        <f ca="1">B24</f>
        <v/>
      </c>
      <c r="C61" s="296"/>
      <c r="D61" s="188" t="str">
        <f t="shared" ca="1" si="0"/>
        <v/>
      </c>
      <c r="E61" s="295"/>
      <c r="F61" s="295"/>
      <c r="G61" s="295"/>
      <c r="H61" s="295"/>
      <c r="I61" s="295"/>
      <c r="J61" s="295"/>
      <c r="K61" s="295"/>
      <c r="L61" s="295"/>
      <c r="M61" s="296"/>
      <c r="N61" s="191"/>
      <c r="O61" s="192"/>
      <c r="P61" s="192"/>
      <c r="Q61" s="192"/>
      <c r="R61" s="193"/>
      <c r="S61" s="188" t="str">
        <f t="shared" ca="1" si="1"/>
        <v/>
      </c>
      <c r="T61" s="302"/>
      <c r="U61" s="302"/>
      <c r="V61" s="302"/>
      <c r="W61" s="302"/>
      <c r="X61" s="303"/>
      <c r="Y61" s="41"/>
      <c r="Z61" s="41"/>
      <c r="AB61" s="218" t="s">
        <v>97</v>
      </c>
      <c r="AC61" s="219"/>
      <c r="AD61" s="219"/>
      <c r="AE61" s="219"/>
      <c r="AF61" s="219"/>
      <c r="AG61" s="220"/>
      <c r="AH61" s="221">
        <f ca="1">AH25</f>
        <v>0</v>
      </c>
      <c r="AI61" s="222"/>
      <c r="AJ61" s="222"/>
      <c r="AK61" s="222"/>
      <c r="AL61" s="223"/>
    </row>
    <row r="62" spans="2:51" ht="13.5" customHeight="1" x14ac:dyDescent="0.15">
      <c r="B62" s="297"/>
      <c r="C62" s="298"/>
      <c r="D62" s="197" t="str">
        <f t="shared" ca="1" si="0"/>
        <v/>
      </c>
      <c r="E62" s="297"/>
      <c r="F62" s="297"/>
      <c r="G62" s="297"/>
      <c r="H62" s="297"/>
      <c r="I62" s="297"/>
      <c r="J62" s="297"/>
      <c r="K62" s="297"/>
      <c r="L62" s="297"/>
      <c r="M62" s="298"/>
      <c r="N62" s="200" t="str">
        <f ca="1">N25</f>
        <v/>
      </c>
      <c r="O62" s="201"/>
      <c r="P62" s="201"/>
      <c r="Q62" s="201"/>
      <c r="R62" s="202"/>
      <c r="S62" s="197" t="str">
        <f t="shared" ca="1" si="1"/>
        <v/>
      </c>
      <c r="T62" s="299"/>
      <c r="U62" s="299"/>
      <c r="V62" s="299"/>
      <c r="W62" s="299"/>
      <c r="X62" s="300"/>
      <c r="Y62" s="301" t="str">
        <f ca="1">IF(N62="","","10%")</f>
        <v/>
      </c>
      <c r="Z62" s="186"/>
      <c r="AB62" s="224" t="s">
        <v>119</v>
      </c>
      <c r="AC62" s="225"/>
      <c r="AD62" s="225"/>
      <c r="AE62" s="225"/>
      <c r="AF62" s="225"/>
      <c r="AG62" s="226"/>
      <c r="AH62" s="227">
        <f ca="1">AH26</f>
        <v>0</v>
      </c>
      <c r="AI62" s="228"/>
      <c r="AJ62" s="228"/>
      <c r="AK62" s="228"/>
      <c r="AL62" s="229"/>
    </row>
    <row r="63" spans="2:51" ht="13.5" customHeight="1" x14ac:dyDescent="0.15">
      <c r="B63" s="184" t="str">
        <f ca="1">B26</f>
        <v/>
      </c>
      <c r="C63" s="296"/>
      <c r="D63" s="188" t="str">
        <f t="shared" ca="1" si="0"/>
        <v/>
      </c>
      <c r="E63" s="295"/>
      <c r="F63" s="295"/>
      <c r="G63" s="295"/>
      <c r="H63" s="295"/>
      <c r="I63" s="295"/>
      <c r="J63" s="295"/>
      <c r="K63" s="295"/>
      <c r="L63" s="295"/>
      <c r="M63" s="296"/>
      <c r="N63" s="191"/>
      <c r="O63" s="192"/>
      <c r="P63" s="192"/>
      <c r="Q63" s="192"/>
      <c r="R63" s="193"/>
      <c r="S63" s="188" t="str">
        <f t="shared" ca="1" si="1"/>
        <v/>
      </c>
      <c r="T63" s="302"/>
      <c r="U63" s="302"/>
      <c r="V63" s="302"/>
      <c r="W63" s="302"/>
      <c r="X63" s="303"/>
      <c r="Y63" s="41"/>
      <c r="Z63" s="41"/>
      <c r="AB63" s="230" t="s">
        <v>120</v>
      </c>
      <c r="AC63" s="204"/>
      <c r="AD63" s="204"/>
      <c r="AE63" s="204"/>
      <c r="AF63" s="204"/>
      <c r="AG63" s="205"/>
      <c r="AH63" s="206">
        <f ca="1">AH27</f>
        <v>0</v>
      </c>
      <c r="AI63" s="207"/>
      <c r="AJ63" s="207"/>
      <c r="AK63" s="207"/>
      <c r="AL63" s="231"/>
      <c r="AW63" s="39"/>
      <c r="AX63" s="39"/>
      <c r="AY63" s="39"/>
    </row>
    <row r="64" spans="2:51" ht="13.5" customHeight="1" x14ac:dyDescent="0.15">
      <c r="B64" s="297"/>
      <c r="C64" s="298"/>
      <c r="D64" s="197" t="str">
        <f t="shared" ca="1" si="0"/>
        <v/>
      </c>
      <c r="E64" s="297"/>
      <c r="F64" s="297"/>
      <c r="G64" s="297"/>
      <c r="H64" s="297"/>
      <c r="I64" s="297"/>
      <c r="J64" s="297"/>
      <c r="K64" s="297"/>
      <c r="L64" s="297"/>
      <c r="M64" s="298"/>
      <c r="N64" s="200" t="str">
        <f ca="1">N27</f>
        <v/>
      </c>
      <c r="O64" s="201"/>
      <c r="P64" s="201"/>
      <c r="Q64" s="201"/>
      <c r="R64" s="202"/>
      <c r="S64" s="197" t="str">
        <f t="shared" ca="1" si="1"/>
        <v/>
      </c>
      <c r="T64" s="299"/>
      <c r="U64" s="299"/>
      <c r="V64" s="299"/>
      <c r="W64" s="299"/>
      <c r="X64" s="300"/>
      <c r="Y64" s="301" t="str">
        <f ca="1">IF(N64="","","10%")</f>
        <v/>
      </c>
      <c r="Z64" s="186"/>
      <c r="AB64" s="230" t="s">
        <v>121</v>
      </c>
      <c r="AC64" s="204"/>
      <c r="AD64" s="204"/>
      <c r="AE64" s="204"/>
      <c r="AF64" s="204"/>
      <c r="AG64" s="205"/>
      <c r="AH64" s="206">
        <f ca="1">AH28</f>
        <v>0</v>
      </c>
      <c r="AI64" s="207"/>
      <c r="AJ64" s="207"/>
      <c r="AK64" s="207"/>
      <c r="AL64" s="231"/>
      <c r="AW64" s="40"/>
      <c r="AX64" s="39"/>
    </row>
    <row r="65" spans="1:50" ht="13.5" customHeight="1" x14ac:dyDescent="0.15">
      <c r="B65" s="184" t="str">
        <f ca="1">B28</f>
        <v/>
      </c>
      <c r="C65" s="296"/>
      <c r="D65" s="188" t="str">
        <f t="shared" ca="1" si="0"/>
        <v/>
      </c>
      <c r="E65" s="295"/>
      <c r="F65" s="295"/>
      <c r="G65" s="295"/>
      <c r="H65" s="295"/>
      <c r="I65" s="295"/>
      <c r="J65" s="295"/>
      <c r="K65" s="295"/>
      <c r="L65" s="295"/>
      <c r="M65" s="296"/>
      <c r="N65" s="191"/>
      <c r="O65" s="192"/>
      <c r="P65" s="192"/>
      <c r="Q65" s="192"/>
      <c r="R65" s="193"/>
      <c r="S65" s="188" t="str">
        <f t="shared" ca="1" si="1"/>
        <v/>
      </c>
      <c r="T65" s="302"/>
      <c r="U65" s="302"/>
      <c r="V65" s="302"/>
      <c r="W65" s="302"/>
      <c r="X65" s="303"/>
      <c r="Y65" s="41"/>
      <c r="Z65" s="41"/>
      <c r="AB65" s="230" t="s">
        <v>122</v>
      </c>
      <c r="AC65" s="204"/>
      <c r="AD65" s="204"/>
      <c r="AE65" s="204"/>
      <c r="AF65" s="204"/>
      <c r="AG65" s="205"/>
      <c r="AH65" s="206">
        <v>0</v>
      </c>
      <c r="AI65" s="207"/>
      <c r="AJ65" s="207"/>
      <c r="AK65" s="207"/>
      <c r="AL65" s="231"/>
      <c r="AW65" s="39"/>
      <c r="AX65" s="39"/>
    </row>
    <row r="66" spans="1:50" ht="13.5" customHeight="1" thickBot="1" x14ac:dyDescent="0.2">
      <c r="B66" s="297"/>
      <c r="C66" s="298"/>
      <c r="D66" s="197" t="str">
        <f t="shared" ca="1" si="0"/>
        <v/>
      </c>
      <c r="E66" s="297"/>
      <c r="F66" s="297"/>
      <c r="G66" s="297"/>
      <c r="H66" s="297"/>
      <c r="I66" s="297"/>
      <c r="J66" s="297"/>
      <c r="K66" s="297"/>
      <c r="L66" s="297"/>
      <c r="M66" s="298"/>
      <c r="N66" s="200" t="str">
        <f ca="1">N29</f>
        <v/>
      </c>
      <c r="O66" s="201"/>
      <c r="P66" s="201"/>
      <c r="Q66" s="201"/>
      <c r="R66" s="202"/>
      <c r="S66" s="197" t="str">
        <f t="shared" ca="1" si="1"/>
        <v/>
      </c>
      <c r="T66" s="299"/>
      <c r="U66" s="299"/>
      <c r="V66" s="299"/>
      <c r="W66" s="299"/>
      <c r="X66" s="300"/>
      <c r="Y66" s="301" t="str">
        <f ca="1">IF(N66="","","10%")</f>
        <v/>
      </c>
      <c r="Z66" s="186"/>
      <c r="AB66" s="233" t="s">
        <v>123</v>
      </c>
      <c r="AC66" s="234"/>
      <c r="AD66" s="234"/>
      <c r="AE66" s="234"/>
      <c r="AF66" s="234"/>
      <c r="AG66" s="235"/>
      <c r="AH66" s="236">
        <v>0</v>
      </c>
      <c r="AI66" s="237"/>
      <c r="AJ66" s="237"/>
      <c r="AK66" s="237"/>
      <c r="AL66" s="238"/>
    </row>
    <row r="67" spans="1:50" ht="13.5" customHeight="1" x14ac:dyDescent="0.15">
      <c r="B67" s="184" t="str">
        <f ca="1">B30</f>
        <v/>
      </c>
      <c r="C67" s="296"/>
      <c r="D67" s="188" t="str">
        <f t="shared" ca="1" si="0"/>
        <v/>
      </c>
      <c r="E67" s="295"/>
      <c r="F67" s="295"/>
      <c r="G67" s="295"/>
      <c r="H67" s="295"/>
      <c r="I67" s="295"/>
      <c r="J67" s="295"/>
      <c r="K67" s="295"/>
      <c r="L67" s="295"/>
      <c r="M67" s="296"/>
      <c r="N67" s="191"/>
      <c r="O67" s="192"/>
      <c r="P67" s="192"/>
      <c r="Q67" s="192"/>
      <c r="R67" s="193"/>
      <c r="S67" s="188" t="str">
        <f t="shared" ca="1" si="1"/>
        <v/>
      </c>
      <c r="T67" s="302"/>
      <c r="U67" s="302"/>
      <c r="V67" s="302"/>
      <c r="W67" s="302"/>
      <c r="X67" s="303"/>
      <c r="Y67" s="41"/>
      <c r="Z67" s="41"/>
      <c r="AB67" s="30"/>
      <c r="AH67" s="31"/>
      <c r="AL67" s="12"/>
    </row>
    <row r="68" spans="1:50" ht="13.5" customHeight="1" x14ac:dyDescent="0.15">
      <c r="B68" s="297"/>
      <c r="C68" s="298"/>
      <c r="D68" s="197" t="str">
        <f t="shared" ca="1" si="0"/>
        <v/>
      </c>
      <c r="E68" s="297"/>
      <c r="F68" s="297"/>
      <c r="G68" s="297"/>
      <c r="H68" s="297"/>
      <c r="I68" s="297"/>
      <c r="J68" s="297"/>
      <c r="K68" s="297"/>
      <c r="L68" s="297"/>
      <c r="M68" s="298"/>
      <c r="N68" s="200" t="str">
        <f ca="1">N31</f>
        <v/>
      </c>
      <c r="O68" s="201"/>
      <c r="P68" s="201"/>
      <c r="Q68" s="201"/>
      <c r="R68" s="202"/>
      <c r="S68" s="197" t="str">
        <f t="shared" ca="1" si="1"/>
        <v/>
      </c>
      <c r="T68" s="299"/>
      <c r="U68" s="299"/>
      <c r="V68" s="299"/>
      <c r="W68" s="299"/>
      <c r="X68" s="300"/>
      <c r="Y68" s="301" t="str">
        <f ca="1">IF(N68="","","10%")</f>
        <v/>
      </c>
      <c r="Z68" s="186"/>
      <c r="AA68" s="12"/>
      <c r="AB68" s="266" t="s">
        <v>99</v>
      </c>
      <c r="AC68" s="267"/>
      <c r="AD68" s="267"/>
      <c r="AE68" s="267"/>
      <c r="AF68" s="267"/>
      <c r="AG68" s="267"/>
      <c r="AH68" s="269">
        <f ca="1">AH31</f>
        <v>0</v>
      </c>
      <c r="AI68" s="270"/>
      <c r="AJ68" s="270"/>
      <c r="AK68" s="270"/>
      <c r="AL68" s="271"/>
    </row>
    <row r="69" spans="1:50" ht="6" customHeight="1" x14ac:dyDescent="0.15"/>
    <row r="70" spans="1:50" ht="13.5" customHeight="1" x14ac:dyDescent="0.15">
      <c r="A70" s="1"/>
      <c r="B70" s="129"/>
      <c r="C70" s="129"/>
      <c r="D70" s="129"/>
      <c r="E70" s="129"/>
      <c r="F70" s="129"/>
      <c r="G70" s="129"/>
      <c r="H70" s="129"/>
      <c r="I70" s="129"/>
      <c r="J70" s="129"/>
      <c r="K70" s="129"/>
      <c r="L70" s="129"/>
      <c r="M70" s="129"/>
      <c r="N70" s="129"/>
      <c r="O70" s="32"/>
      <c r="P70" s="263" t="s">
        <v>106</v>
      </c>
      <c r="Q70" s="264"/>
      <c r="R70" s="264"/>
      <c r="S70" s="264"/>
      <c r="T70" s="264"/>
      <c r="U70" s="265"/>
      <c r="V70" s="239" t="s">
        <v>107</v>
      </c>
      <c r="W70" s="292"/>
      <c r="X70" s="292"/>
      <c r="Y70" s="292"/>
      <c r="Z70" s="12"/>
      <c r="AA70" s="239" t="s">
        <v>109</v>
      </c>
      <c r="AB70" s="292"/>
      <c r="AC70" s="292"/>
      <c r="AD70" s="292"/>
      <c r="AE70" s="239" t="s">
        <v>110</v>
      </c>
      <c r="AF70" s="292"/>
      <c r="AG70" s="292"/>
      <c r="AH70" s="292"/>
      <c r="AI70" s="239" t="s">
        <v>111</v>
      </c>
      <c r="AJ70" s="292"/>
      <c r="AK70" s="292"/>
      <c r="AL70" s="292"/>
    </row>
    <row r="71" spans="1:50" x14ac:dyDescent="0.15">
      <c r="A71" s="1"/>
      <c r="B71" s="129"/>
      <c r="C71" s="129"/>
      <c r="D71" s="129"/>
      <c r="E71" s="129"/>
      <c r="F71" s="129"/>
      <c r="G71" s="129"/>
      <c r="H71" s="129"/>
      <c r="I71" s="129"/>
      <c r="J71" s="129"/>
      <c r="K71" s="129"/>
      <c r="L71" s="129"/>
      <c r="M71" s="129"/>
      <c r="N71" s="129"/>
      <c r="O71" s="32"/>
      <c r="P71" s="257"/>
      <c r="Q71" s="258"/>
      <c r="R71" s="258"/>
      <c r="S71" s="258"/>
      <c r="T71" s="258"/>
      <c r="U71" s="259"/>
      <c r="V71" s="240"/>
      <c r="W71" s="293"/>
      <c r="X71" s="293"/>
      <c r="Y71" s="293"/>
      <c r="Z71" s="12"/>
      <c r="AA71" s="240"/>
      <c r="AB71" s="293"/>
      <c r="AC71" s="293"/>
      <c r="AD71" s="293"/>
      <c r="AE71" s="240"/>
      <c r="AF71" s="293"/>
      <c r="AG71" s="293"/>
      <c r="AH71" s="293"/>
      <c r="AI71" s="240"/>
      <c r="AJ71" s="293"/>
      <c r="AK71" s="293"/>
      <c r="AL71" s="293"/>
    </row>
    <row r="72" spans="1:50" x14ac:dyDescent="0.15">
      <c r="A72" s="1"/>
      <c r="B72" s="129"/>
      <c r="C72" s="129"/>
      <c r="D72" s="129"/>
      <c r="E72" s="129"/>
      <c r="F72" s="129"/>
      <c r="G72" s="129"/>
      <c r="H72" s="129"/>
      <c r="I72" s="129"/>
      <c r="J72" s="129"/>
      <c r="K72" s="129"/>
      <c r="L72" s="129"/>
      <c r="M72" s="129"/>
      <c r="N72" s="129"/>
      <c r="O72" s="32"/>
      <c r="P72" s="260"/>
      <c r="Q72" s="261"/>
      <c r="R72" s="261"/>
      <c r="S72" s="261"/>
      <c r="T72" s="261"/>
      <c r="U72" s="262"/>
      <c r="V72" s="241"/>
      <c r="W72" s="294"/>
      <c r="X72" s="294"/>
      <c r="Y72" s="294"/>
      <c r="Z72" s="12"/>
      <c r="AA72" s="241"/>
      <c r="AB72" s="294"/>
      <c r="AC72" s="294"/>
      <c r="AD72" s="294"/>
      <c r="AE72" s="241"/>
      <c r="AF72" s="294"/>
      <c r="AG72" s="294"/>
      <c r="AH72" s="294"/>
      <c r="AI72" s="241"/>
      <c r="AJ72" s="294"/>
      <c r="AK72" s="294"/>
      <c r="AL72" s="294"/>
    </row>
  </sheetData>
  <sheetProtection algorithmName="SHA-512" hashValue="2/f3rbgQZt0BuXGWqlMvBPE+uTpHud+B8luN1lX8SOKJuXmi9Vk+qhJKyP0A0LFhN02/7Yfp1sz6vUw1BwC7vQ==" saltValue="MXDat+Psd/Q1oIObJ2yZTw==" spinCount="100000" sheet="1" selectLockedCells="1" selectUnlockedCells="1"/>
  <mergeCells count="217">
    <mergeCell ref="S67:X67"/>
    <mergeCell ref="D14:J15"/>
    <mergeCell ref="K14:L14"/>
    <mergeCell ref="M14:AL15"/>
    <mergeCell ref="B15:C15"/>
    <mergeCell ref="K15:L15"/>
    <mergeCell ref="AH21:AL21"/>
    <mergeCell ref="B22:C23"/>
    <mergeCell ref="D22:M22"/>
    <mergeCell ref="N22:R22"/>
    <mergeCell ref="S22:Z22"/>
    <mergeCell ref="AB22:AG22"/>
    <mergeCell ref="AH22:AL22"/>
    <mergeCell ref="D23:M23"/>
    <mergeCell ref="N23:R23"/>
    <mergeCell ref="S23:Z23"/>
    <mergeCell ref="B20:C21"/>
    <mergeCell ref="D20:M20"/>
    <mergeCell ref="N20:R20"/>
    <mergeCell ref="S20:Z20"/>
    <mergeCell ref="AB20:AG20"/>
    <mergeCell ref="AH20:AL20"/>
    <mergeCell ref="D21:M21"/>
    <mergeCell ref="B1:AH1"/>
    <mergeCell ref="AI1:AL1"/>
    <mergeCell ref="M3:AC4"/>
    <mergeCell ref="G7:R8"/>
    <mergeCell ref="G9:R10"/>
    <mergeCell ref="G11:R12"/>
    <mergeCell ref="B19:C19"/>
    <mergeCell ref="D19:M19"/>
    <mergeCell ref="N19:R19"/>
    <mergeCell ref="S19:Z19"/>
    <mergeCell ref="AB19:AG19"/>
    <mergeCell ref="AH19:AL19"/>
    <mergeCell ref="X16:AD17"/>
    <mergeCell ref="AE16:AE17"/>
    <mergeCell ref="AF16:AL17"/>
    <mergeCell ref="B17:E17"/>
    <mergeCell ref="M17:N17"/>
    <mergeCell ref="B16:E16"/>
    <mergeCell ref="M16:N16"/>
    <mergeCell ref="O16:U17"/>
    <mergeCell ref="V16:V17"/>
    <mergeCell ref="W16:W17"/>
    <mergeCell ref="F16:L17"/>
    <mergeCell ref="B14:C14"/>
    <mergeCell ref="S21:Z21"/>
    <mergeCell ref="AB21:AG21"/>
    <mergeCell ref="AB23:AG23"/>
    <mergeCell ref="AH23:AL23"/>
    <mergeCell ref="B24:C25"/>
    <mergeCell ref="D24:M24"/>
    <mergeCell ref="N24:R24"/>
    <mergeCell ref="S24:Z24"/>
    <mergeCell ref="AB24:AG24"/>
    <mergeCell ref="AH24:AL24"/>
    <mergeCell ref="D25:M25"/>
    <mergeCell ref="N25:R25"/>
    <mergeCell ref="S25:Z25"/>
    <mergeCell ref="AB25:AG25"/>
    <mergeCell ref="AH25:AL25"/>
    <mergeCell ref="N21:R21"/>
    <mergeCell ref="B26:C27"/>
    <mergeCell ref="D26:M26"/>
    <mergeCell ref="N26:R26"/>
    <mergeCell ref="S26:Z26"/>
    <mergeCell ref="AB26:AG26"/>
    <mergeCell ref="AH26:AL26"/>
    <mergeCell ref="D27:M27"/>
    <mergeCell ref="B30:C31"/>
    <mergeCell ref="D30:M30"/>
    <mergeCell ref="N30:R30"/>
    <mergeCell ref="S30:Z30"/>
    <mergeCell ref="N27:R27"/>
    <mergeCell ref="S27:Z27"/>
    <mergeCell ref="AB27:AG27"/>
    <mergeCell ref="AH27:AL27"/>
    <mergeCell ref="B28:C29"/>
    <mergeCell ref="D28:M28"/>
    <mergeCell ref="N28:R28"/>
    <mergeCell ref="S28:Z28"/>
    <mergeCell ref="AB28:AG28"/>
    <mergeCell ref="AH28:AL28"/>
    <mergeCell ref="D31:M31"/>
    <mergeCell ref="N31:R31"/>
    <mergeCell ref="S31:Z31"/>
    <mergeCell ref="AB31:AG31"/>
    <mergeCell ref="AH31:AL31"/>
    <mergeCell ref="D29:M29"/>
    <mergeCell ref="N29:R29"/>
    <mergeCell ref="S29:Z29"/>
    <mergeCell ref="AB29:AG29"/>
    <mergeCell ref="AH29:AL29"/>
    <mergeCell ref="AF33:AH35"/>
    <mergeCell ref="AI33:AI35"/>
    <mergeCell ref="AJ33:AL35"/>
    <mergeCell ref="P34:U35"/>
    <mergeCell ref="B38:AH38"/>
    <mergeCell ref="AI38:AL38"/>
    <mergeCell ref="P33:U33"/>
    <mergeCell ref="V33:V35"/>
    <mergeCell ref="W33:Y35"/>
    <mergeCell ref="AA33:AA35"/>
    <mergeCell ref="AB33:AD35"/>
    <mergeCell ref="AE33:AE35"/>
    <mergeCell ref="M40:AC41"/>
    <mergeCell ref="B33:N35"/>
    <mergeCell ref="G44:R45"/>
    <mergeCell ref="G46:R47"/>
    <mergeCell ref="G48:R49"/>
    <mergeCell ref="B51:C51"/>
    <mergeCell ref="D51:J52"/>
    <mergeCell ref="K51:L51"/>
    <mergeCell ref="M51:AL52"/>
    <mergeCell ref="B52:C52"/>
    <mergeCell ref="K52:L52"/>
    <mergeCell ref="T44:AA44"/>
    <mergeCell ref="AB44:AK44"/>
    <mergeCell ref="B56:C56"/>
    <mergeCell ref="D56:M56"/>
    <mergeCell ref="N56:R56"/>
    <mergeCell ref="AB56:AG56"/>
    <mergeCell ref="AH56:AL56"/>
    <mergeCell ref="X53:AD54"/>
    <mergeCell ref="AE53:AE54"/>
    <mergeCell ref="AF53:AL54"/>
    <mergeCell ref="B54:E54"/>
    <mergeCell ref="M54:N54"/>
    <mergeCell ref="B53:E53"/>
    <mergeCell ref="M53:N53"/>
    <mergeCell ref="O53:U54"/>
    <mergeCell ref="V53:V54"/>
    <mergeCell ref="W53:W54"/>
    <mergeCell ref="F53:L54"/>
    <mergeCell ref="Y56:Z56"/>
    <mergeCell ref="S56:X56"/>
    <mergeCell ref="AH58:AL58"/>
    <mergeCell ref="B59:C60"/>
    <mergeCell ref="D59:M59"/>
    <mergeCell ref="N59:R59"/>
    <mergeCell ref="AB59:AG59"/>
    <mergeCell ref="AH59:AL59"/>
    <mergeCell ref="D60:M60"/>
    <mergeCell ref="N60:R60"/>
    <mergeCell ref="B57:C58"/>
    <mergeCell ref="D57:M57"/>
    <mergeCell ref="N57:R57"/>
    <mergeCell ref="AB57:AG57"/>
    <mergeCell ref="AH57:AL57"/>
    <mergeCell ref="D58:M58"/>
    <mergeCell ref="N58:R58"/>
    <mergeCell ref="AB58:AG58"/>
    <mergeCell ref="AB60:AG60"/>
    <mergeCell ref="AH60:AL60"/>
    <mergeCell ref="S57:X57"/>
    <mergeCell ref="S58:X58"/>
    <mergeCell ref="Y58:Z58"/>
    <mergeCell ref="Y60:Z60"/>
    <mergeCell ref="S59:X59"/>
    <mergeCell ref="S60:X60"/>
    <mergeCell ref="B61:C62"/>
    <mergeCell ref="D61:M61"/>
    <mergeCell ref="N61:R61"/>
    <mergeCell ref="D62:M62"/>
    <mergeCell ref="N62:R62"/>
    <mergeCell ref="AB61:AG61"/>
    <mergeCell ref="AH61:AL61"/>
    <mergeCell ref="B63:C64"/>
    <mergeCell ref="D63:M63"/>
    <mergeCell ref="N63:R63"/>
    <mergeCell ref="AB62:AG62"/>
    <mergeCell ref="AH62:AL62"/>
    <mergeCell ref="D64:M64"/>
    <mergeCell ref="AH64:AL64"/>
    <mergeCell ref="AB64:AG64"/>
    <mergeCell ref="Y62:Z62"/>
    <mergeCell ref="Y64:Z64"/>
    <mergeCell ref="S61:X61"/>
    <mergeCell ref="S62:X62"/>
    <mergeCell ref="S63:X63"/>
    <mergeCell ref="S64:X64"/>
    <mergeCell ref="D67:M67"/>
    <mergeCell ref="N67:R67"/>
    <mergeCell ref="N64:R64"/>
    <mergeCell ref="AB63:AG63"/>
    <mergeCell ref="AH63:AL63"/>
    <mergeCell ref="B65:C66"/>
    <mergeCell ref="D65:M65"/>
    <mergeCell ref="N65:R65"/>
    <mergeCell ref="AB66:AG66"/>
    <mergeCell ref="AH66:AL66"/>
    <mergeCell ref="B67:C68"/>
    <mergeCell ref="D66:M66"/>
    <mergeCell ref="N66:R66"/>
    <mergeCell ref="D68:M68"/>
    <mergeCell ref="N68:R68"/>
    <mergeCell ref="AB68:AG68"/>
    <mergeCell ref="AH68:AL68"/>
    <mergeCell ref="S68:X68"/>
    <mergeCell ref="AB65:AG65"/>
    <mergeCell ref="AH65:AL65"/>
    <mergeCell ref="Y66:Z66"/>
    <mergeCell ref="Y68:Z68"/>
    <mergeCell ref="S65:X65"/>
    <mergeCell ref="S66:X66"/>
    <mergeCell ref="B70:N72"/>
    <mergeCell ref="AF70:AH72"/>
    <mergeCell ref="AI70:AI72"/>
    <mergeCell ref="AJ70:AL72"/>
    <mergeCell ref="P71:U72"/>
    <mergeCell ref="P70:U70"/>
    <mergeCell ref="V70:V72"/>
    <mergeCell ref="W70:Y72"/>
    <mergeCell ref="AA70:AA72"/>
    <mergeCell ref="AB70:AD72"/>
    <mergeCell ref="AE70:AE72"/>
  </mergeCells>
  <phoneticPr fontId="2"/>
  <pageMargins left="0" right="0" top="0" bottom="0"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CF7B05039C914AB2CF17D0A1245832" ma:contentTypeVersion="12" ma:contentTypeDescription="新しいドキュメントを作成します。" ma:contentTypeScope="" ma:versionID="0274cd1e404ca11b21614e454d8a8a6d">
  <xsd:schema xmlns:xsd="http://www.w3.org/2001/XMLSchema" xmlns:xs="http://www.w3.org/2001/XMLSchema" xmlns:p="http://schemas.microsoft.com/office/2006/metadata/properties" xmlns:ns2="620ef0e6-9a90-4ba3-b686-8812585fd6e6" xmlns:ns3="dc224646-04b6-4abd-a45b-0e7affc60512" targetNamespace="http://schemas.microsoft.com/office/2006/metadata/properties" ma:root="true" ma:fieldsID="e6580bb1ec82606410b2b44d5961e053" ns2:_="" ns3:_="">
    <xsd:import namespace="620ef0e6-9a90-4ba3-b686-8812585fd6e6"/>
    <xsd:import namespace="dc224646-04b6-4abd-a45b-0e7affc605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ef0e6-9a90-4ba3-b686-8812585fd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20690e-8f5d-4752-a12e-b3aa3b246eb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224646-04b6-4abd-a45b-0e7affc6051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bc938e8-e6dd-4cd9-8a87-5a4aa3287319}" ma:internalName="TaxCatchAll" ma:showField="CatchAllData" ma:web="dc224646-04b6-4abd-a45b-0e7affc605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DC14AF-4EC7-4CBF-A6C6-BEF5AAB32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ef0e6-9a90-4ba3-b686-8812585fd6e6"/>
    <ds:schemaRef ds:uri="dc224646-04b6-4abd-a45b-0e7affc605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8D9D2E-75D8-433E-884F-A3F499EEF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出来高申請管理表</vt:lpstr>
      <vt:lpstr>A票・B票</vt:lpstr>
      <vt:lpstr>C票・D票</vt:lpstr>
      <vt:lpstr>E票・F票</vt:lpstr>
      <vt:lpstr>A票・B票!Print_Area</vt:lpstr>
      <vt:lpstr>E票・F票!Print_Area</vt:lpstr>
      <vt:lpstr>出来高申請管理表!Print_Area</vt:lpstr>
    </vt:vector>
  </TitlesOfParts>
  <Manager/>
  <Company>HTS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島田 宗光</dc:creator>
  <cp:keywords/>
  <dc:description/>
  <cp:lastModifiedBy>shuichi.asai</cp:lastModifiedBy>
  <cp:revision/>
  <dcterms:created xsi:type="dcterms:W3CDTF">2013-11-08T05:37:51Z</dcterms:created>
  <dcterms:modified xsi:type="dcterms:W3CDTF">2024-01-09T00:42:50Z</dcterms:modified>
  <cp:category/>
  <cp:contentStatus/>
</cp:coreProperties>
</file>